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 activeTab="2"/>
  </bookViews>
  <sheets>
    <sheet name="Petra" sheetId="1" r:id="rId1"/>
    <sheet name="Indicators" sheetId="2" r:id="rId2"/>
    <sheet name="Ranking" sheetId="3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AN44" i="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O43"/>
  <c r="AP43" s="1"/>
  <c r="AO42"/>
  <c r="AP42" s="1"/>
  <c r="AP41"/>
  <c r="AO41"/>
  <c r="AO40"/>
  <c r="AP40" s="1"/>
  <c r="AO39"/>
  <c r="AP39" s="1"/>
  <c r="AO38"/>
  <c r="AP38" s="1"/>
  <c r="AO37"/>
  <c r="AP37" s="1"/>
  <c r="AO36"/>
  <c r="AP36" s="1"/>
  <c r="AO35"/>
  <c r="AP35" s="1"/>
  <c r="AO34"/>
  <c r="AP34" s="1"/>
  <c r="AO33"/>
  <c r="AP33" s="1"/>
  <c r="AO32"/>
  <c r="AP32" s="1"/>
  <c r="AP31"/>
  <c r="AO31"/>
  <c r="AO30"/>
  <c r="AP30" s="1"/>
  <c r="AP29"/>
  <c r="AO29"/>
  <c r="AO28"/>
  <c r="AP28" s="1"/>
  <c r="AP27"/>
  <c r="AO27"/>
  <c r="AO26"/>
  <c r="AP26" s="1"/>
  <c r="AP25"/>
  <c r="AO25"/>
  <c r="AO24"/>
  <c r="AP24" s="1"/>
  <c r="AP23"/>
  <c r="AO23"/>
  <c r="AO22"/>
  <c r="AP22" s="1"/>
  <c r="AP21"/>
  <c r="AO21"/>
  <c r="AO20"/>
  <c r="AP20" s="1"/>
  <c r="AP19"/>
  <c r="AO19"/>
  <c r="AO18"/>
  <c r="AP18" s="1"/>
  <c r="AP17"/>
  <c r="AO17"/>
  <c r="AO16"/>
  <c r="AP16" s="1"/>
  <c r="AP15"/>
  <c r="AO15"/>
  <c r="AO14"/>
  <c r="AP14" s="1"/>
  <c r="AP13"/>
  <c r="AO13"/>
  <c r="AO12"/>
  <c r="AP12" s="1"/>
  <c r="AP11"/>
  <c r="AO11"/>
  <c r="AO10"/>
  <c r="AP10" s="1"/>
  <c r="AP9"/>
  <c r="AO9"/>
  <c r="AO8"/>
  <c r="AP8" s="1"/>
  <c r="AP7"/>
  <c r="AO7"/>
  <c r="AO6"/>
  <c r="AP6" s="1"/>
  <c r="AP5"/>
  <c r="AO5"/>
  <c r="AO4"/>
  <c r="AP4" s="1"/>
  <c r="E2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N44" i="1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O43"/>
  <c r="AP43" s="1"/>
  <c r="AO42"/>
  <c r="AP42" s="1"/>
  <c r="AO41"/>
  <c r="AP41" s="1"/>
  <c r="AO40"/>
  <c r="AP40" s="1"/>
  <c r="AO39"/>
  <c r="AP39" s="1"/>
  <c r="AO38"/>
  <c r="AP38" s="1"/>
  <c r="AO37"/>
  <c r="AP37" s="1"/>
  <c r="AO36"/>
  <c r="AP36" s="1"/>
  <c r="AO35"/>
  <c r="AP35" s="1"/>
  <c r="AO34"/>
  <c r="AP34" s="1"/>
  <c r="AO33"/>
  <c r="AP33" s="1"/>
  <c r="AO32"/>
  <c r="AP32" s="1"/>
  <c r="AO31"/>
  <c r="AP31" s="1"/>
  <c r="AO30"/>
  <c r="AP30" s="1"/>
  <c r="AO29"/>
  <c r="AP29" s="1"/>
  <c r="AO28"/>
  <c r="AP28" s="1"/>
  <c r="AO27"/>
  <c r="AP27" s="1"/>
  <c r="AO26"/>
  <c r="AP26" s="1"/>
  <c r="AO25"/>
  <c r="AP25" s="1"/>
  <c r="AO24"/>
  <c r="AP24" s="1"/>
  <c r="AO23"/>
  <c r="AP23" s="1"/>
  <c r="AO22"/>
  <c r="AP22" s="1"/>
  <c r="AO21"/>
  <c r="AP21" s="1"/>
  <c r="AO20"/>
  <c r="AP20" s="1"/>
  <c r="AO19"/>
  <c r="AP19" s="1"/>
  <c r="AO18"/>
  <c r="AP18" s="1"/>
  <c r="AO17"/>
  <c r="AP17" s="1"/>
  <c r="AO16"/>
  <c r="AP16" s="1"/>
  <c r="AO15"/>
  <c r="AP15" s="1"/>
  <c r="AO14"/>
  <c r="AP14" s="1"/>
  <c r="AO13"/>
  <c r="AP13" s="1"/>
  <c r="AO12"/>
  <c r="AP12" s="1"/>
  <c r="AO11"/>
  <c r="AP11" s="1"/>
  <c r="AO10"/>
  <c r="AP10" s="1"/>
  <c r="AO9"/>
  <c r="AP9" s="1"/>
  <c r="AO8"/>
  <c r="AP8" s="1"/>
  <c r="AO7"/>
  <c r="AP7" s="1"/>
  <c r="AO6"/>
  <c r="AP6" s="1"/>
  <c r="AO5"/>
  <c r="AP5" s="1"/>
  <c r="AO4"/>
  <c r="AP4" s="1"/>
  <c r="AH2" l="1"/>
  <c r="AI2" s="1"/>
  <c r="AJ2" s="1"/>
  <c r="AK2" s="1"/>
  <c r="AL2" s="1"/>
  <c r="AM2" s="1"/>
  <c r="AN2" s="1"/>
  <c r="E2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U2" l="1"/>
  <c r="V2" s="1"/>
  <c r="W2" s="1"/>
  <c r="X2" s="1"/>
  <c r="Y2" s="1"/>
  <c r="Z2" s="1"/>
  <c r="AA2" s="1"/>
  <c r="AB2" l="1"/>
  <c r="AC2" s="1"/>
  <c r="AD2" s="1"/>
  <c r="AE2" s="1"/>
  <c r="AF2" s="1"/>
  <c r="AG2" s="1"/>
</calcChain>
</file>

<file path=xl/sharedStrings.xml><?xml version="1.0" encoding="utf-8"?>
<sst xmlns="http://schemas.openxmlformats.org/spreadsheetml/2006/main" count="373" uniqueCount="121">
  <si>
    <t>Have public competitions for the selection of directors been conducted?</t>
  </si>
  <si>
    <t>Are there basic information (names, position, contacts) about management (structure of the management depending on the legal framework) posted on the website?</t>
  </si>
  <si>
    <t>Is there a profession CV of the management (structure of the management depending on the legal framework) published on the website?</t>
  </si>
  <si>
    <t>Is there an inventory (or information on major assets – real estates/properties, vehicles) published on the website?</t>
  </si>
  <si>
    <t>Is the pricelist of services provided by SOE/MOE available on the website?</t>
  </si>
  <si>
    <t>Are there reports of audit for past 3-5 years published on the website?</t>
  </si>
  <si>
    <t>Are there information about discounts and benefits available on the website? (including employees)</t>
  </si>
  <si>
    <t>Is there information about MOEs and SOEs debts and loans on the website?</t>
  </si>
  <si>
    <t>Is there information about SOEs and MOEs financial claims published on the website?</t>
  </si>
  <si>
    <t>Is there a policy on collecting financial claims published in the website?</t>
  </si>
  <si>
    <t>Is there a public procurement (PP) plan for current year published on website?</t>
  </si>
  <si>
    <t>Are there public calls for PPs published on the website?</t>
  </si>
  <si>
    <t>Are there elaborated decisions on awarding PP contracts published on the website?</t>
  </si>
  <si>
    <t>Did SOE/MOE present evidence on satisfactory execution (fulfilment) of PP contract (FOI request for one randomly selected PP)?</t>
  </si>
  <si>
    <t>Is there an open channel for anonymous complaints? (we look at the website, and we send FOI asking for policy – procedure for dealing with complaints)</t>
  </si>
  <si>
    <t>Is there a SOEs/MOEs individual policy regarding representation costs? (FOI request)</t>
  </si>
  <si>
    <t>Is there a rulebook/guidebook on whistle blowing published on the website?</t>
  </si>
  <si>
    <t>Is there information (contact) about person in charge of dealing with whistleblowers’ complaints?</t>
  </si>
  <si>
    <t>Are there public calls for recruitment published on the web site?</t>
  </si>
  <si>
    <t>Is the act that sets internal structure of SOEs/MOEs, number of employees and description of their jobs published on the website?</t>
  </si>
  <si>
    <t xml:space="preserve">Have the elaborated decision on appointment of the director been published on the SOE/MOE website? </t>
  </si>
  <si>
    <t>Are there representation costs published on the website?</t>
  </si>
  <si>
    <t>Is there a separate page on the website dedicated to public procurement?</t>
  </si>
  <si>
    <t>Is there data on sponsorship costs published on the website?</t>
  </si>
  <si>
    <t>Is there data on advertising, consultancy services  and marketing costs published on the website?</t>
  </si>
  <si>
    <t>Are there advertising, consultancy services  and marketing contracts published on the website?</t>
  </si>
  <si>
    <t>Electric company</t>
  </si>
  <si>
    <t>Gas</t>
  </si>
  <si>
    <t>Forests</t>
  </si>
  <si>
    <t>Water</t>
  </si>
  <si>
    <t>Cargo</t>
  </si>
  <si>
    <t>Post</t>
  </si>
  <si>
    <t>Arms</t>
  </si>
  <si>
    <t>Airports</t>
  </si>
  <si>
    <t>Export bank</t>
  </si>
  <si>
    <t>Oil transport</t>
  </si>
  <si>
    <t>Not paired (Official gazette)</t>
  </si>
  <si>
    <t>Not paired (Roads)</t>
  </si>
  <si>
    <t>Not paired (Coal mine)</t>
  </si>
  <si>
    <t>Not paired (National park)</t>
  </si>
  <si>
    <t>Not paired (Broadcasting Equipment and Communications)</t>
  </si>
  <si>
    <t>City 1 (garbage)</t>
  </si>
  <si>
    <t>City 1 (City transport)</t>
  </si>
  <si>
    <t>City 1 (Water suply)</t>
  </si>
  <si>
    <t>City 1 (heating)</t>
  </si>
  <si>
    <t>City 2 (garbage)</t>
  </si>
  <si>
    <t>City 2 (Water suply)</t>
  </si>
  <si>
    <t>City 2 (heating)</t>
  </si>
  <si>
    <t>City 3 (water suply)</t>
  </si>
  <si>
    <t>City 3 (heating)</t>
  </si>
  <si>
    <t>City 4 (water suply)</t>
  </si>
  <si>
    <t>City 4 (heating)</t>
  </si>
  <si>
    <t>City 5 (water suply)</t>
  </si>
  <si>
    <t>City 5 (heating)</t>
  </si>
  <si>
    <t>City 6 (water suply)</t>
  </si>
  <si>
    <t>City 6 (heating)</t>
  </si>
  <si>
    <t>City 7 (water suply)</t>
  </si>
  <si>
    <t>City 7 (heating)</t>
  </si>
  <si>
    <t>City 8 (water suply)</t>
  </si>
  <si>
    <t>City 9 (water suply)</t>
  </si>
  <si>
    <t>City 10 (water suply)</t>
  </si>
  <si>
    <t>City 11 (water suply)</t>
  </si>
  <si>
    <t>City 12 (water suply)</t>
  </si>
  <si>
    <t>A – The settings</t>
  </si>
  <si>
    <t>B – Economic side</t>
  </si>
  <si>
    <t>S</t>
  </si>
  <si>
    <t>Total:</t>
  </si>
  <si>
    <t>Is there a document with clearly described set of authorities (duties) of the company available on its website?</t>
  </si>
  <si>
    <t>Is there a clear company's development strategy that describes its purpose and the vehicles of the company how to fulfil the strategy available on its website?</t>
  </si>
  <si>
    <t xml:space="preserve">Is the data on the number of employees avaliableon the website? </t>
  </si>
  <si>
    <t>Are information on procedure for appointment of members of governing, supervisory and audit bodies of the company available on web page?</t>
  </si>
  <si>
    <t xml:space="preserve"> Are minutes of governing, supervisory and audit bodies meetings from the past 12 months publically available?</t>
  </si>
  <si>
    <t>Is there a financial plan/budget of the company published on its website?</t>
  </si>
  <si>
    <t>Is there a annual work plan published on the website of the SOE/MOE?</t>
  </si>
  <si>
    <t>Is there a annual report on the work published on the website of the SOE/MOE?</t>
  </si>
  <si>
    <t>C - Compliance</t>
  </si>
  <si>
    <t>Is there a SOEs/MOEs individual policy regarding using the company owned cars?</t>
  </si>
  <si>
    <t>D – Disclosure</t>
  </si>
  <si>
    <t>Are there legal services contracts (purpose, amount etc.) published on the website?</t>
  </si>
  <si>
    <t>Are there procedures of choosing outsourcing contracts (where public procurement rules do not apply ) published on the website?</t>
  </si>
  <si>
    <t>EPS</t>
  </si>
  <si>
    <t>Srbijagas</t>
  </si>
  <si>
    <t>Srbijašume</t>
  </si>
  <si>
    <t>Srbijavode</t>
  </si>
  <si>
    <t>Železnica kargo</t>
  </si>
  <si>
    <t>Pošta</t>
  </si>
  <si>
    <t>MB namenska</t>
  </si>
  <si>
    <t>Aerodromi Srbija</t>
  </si>
  <si>
    <t>AOFI</t>
  </si>
  <si>
    <t>Transnafta</t>
  </si>
  <si>
    <t>Službeni glasnik</t>
  </si>
  <si>
    <t>Putevi Srbija</t>
  </si>
  <si>
    <t>JP PEU Resavica</t>
  </si>
  <si>
    <t>JP NP Kopaonik</t>
  </si>
  <si>
    <t>Emisiona tehnika i veze</t>
  </si>
  <si>
    <t>Gradska čistoća Beograd</t>
  </si>
  <si>
    <t>Gradski prevoz Beograd</t>
  </si>
  <si>
    <t>Vodovod i kanalizacija Beograd</t>
  </si>
  <si>
    <t>Toplana Beograd</t>
  </si>
  <si>
    <t>Gradska čistoća Niš</t>
  </si>
  <si>
    <t>Vodovod i kanalizacija Niš</t>
  </si>
  <si>
    <t>Toplana Niš</t>
  </si>
  <si>
    <t>Gradska čistoća Novi Sad</t>
  </si>
  <si>
    <t>Vodovod i kanalizacija Novi Sad</t>
  </si>
  <si>
    <t>Toplana Novi Sad</t>
  </si>
  <si>
    <t>Vodovod i kanalizacija Subotica</t>
  </si>
  <si>
    <t>Toplana Subotica</t>
  </si>
  <si>
    <t>Vodovod i kanalizacija Kragujevac</t>
  </si>
  <si>
    <t>JKP Šumadija Kragujevac</t>
  </si>
  <si>
    <t>Vodovod i kanalizacija Vranje</t>
  </si>
  <si>
    <t>Toplana Vranje</t>
  </si>
  <si>
    <t>Vodovod i kanalizacija Šabac</t>
  </si>
  <si>
    <t>Toplana Šabac</t>
  </si>
  <si>
    <t>Vodovod i kanalizacija Zaječar</t>
  </si>
  <si>
    <t>JKP Usluga Priboj</t>
  </si>
  <si>
    <t>JKP Senta</t>
  </si>
  <si>
    <t>JKP Naš dom Požega</t>
  </si>
  <si>
    <t>Komunalac Dimitrovgrad</t>
  </si>
  <si>
    <t>Komstan Trstenik</t>
  </si>
  <si>
    <t>Toplana Kruševac</t>
  </si>
  <si>
    <t>NA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</si>
</sst>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>
      <selection sqref="A1:XFD1048576"/>
    </sheetView>
  </sheetViews>
  <sheetFormatPr defaultRowHeight="15"/>
  <cols>
    <col min="1" max="1" width="9.140625" style="1"/>
    <col min="2" max="2" width="24.140625" style="2" customWidth="1"/>
    <col min="3" max="3" width="15.85546875" style="1" customWidth="1"/>
    <col min="4" max="7" width="9.140625" style="2"/>
    <col min="8" max="40" width="11.42578125" style="1" customWidth="1"/>
    <col min="41" max="16384" width="9.140625" style="1"/>
  </cols>
  <sheetData>
    <row r="1" spans="1:42" ht="30.75" customHeight="1" thickBot="1">
      <c r="A1" s="19"/>
      <c r="B1" s="30"/>
      <c r="C1" s="7"/>
      <c r="D1" s="53" t="s">
        <v>63</v>
      </c>
      <c r="E1" s="53"/>
      <c r="F1" s="53"/>
      <c r="G1" s="53"/>
      <c r="H1" s="53"/>
      <c r="I1" s="53"/>
      <c r="J1" s="53"/>
      <c r="K1" s="53"/>
      <c r="L1" s="54"/>
      <c r="M1" s="52" t="s">
        <v>64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2" t="s">
        <v>75</v>
      </c>
      <c r="AA1" s="53"/>
      <c r="AB1" s="53"/>
      <c r="AC1" s="53"/>
      <c r="AD1" s="53"/>
      <c r="AE1" s="54"/>
      <c r="AF1" s="52" t="s">
        <v>77</v>
      </c>
      <c r="AG1" s="53"/>
      <c r="AH1" s="53"/>
      <c r="AI1" s="53"/>
      <c r="AJ1" s="53"/>
      <c r="AK1" s="53"/>
      <c r="AL1" s="53"/>
      <c r="AM1" s="53"/>
      <c r="AN1" s="54"/>
    </row>
    <row r="2" spans="1:42">
      <c r="A2" s="20"/>
      <c r="B2" s="32"/>
      <c r="C2" s="9"/>
      <c r="D2" s="37">
        <v>1</v>
      </c>
      <c r="E2" s="37">
        <f>SUM(D2,1)</f>
        <v>2</v>
      </c>
      <c r="F2" s="37">
        <f t="shared" ref="F2:AG2" si="0">SUM(E2,1)</f>
        <v>3</v>
      </c>
      <c r="G2" s="37">
        <f t="shared" si="0"/>
        <v>4</v>
      </c>
      <c r="H2" s="37">
        <f t="shared" si="0"/>
        <v>5</v>
      </c>
      <c r="I2" s="37">
        <f t="shared" si="0"/>
        <v>6</v>
      </c>
      <c r="J2" s="37">
        <f t="shared" si="0"/>
        <v>7</v>
      </c>
      <c r="K2" s="37">
        <f t="shared" si="0"/>
        <v>8</v>
      </c>
      <c r="L2" s="37">
        <f t="shared" si="0"/>
        <v>9</v>
      </c>
      <c r="M2" s="37">
        <f t="shared" si="0"/>
        <v>10</v>
      </c>
      <c r="N2" s="37">
        <f t="shared" si="0"/>
        <v>11</v>
      </c>
      <c r="O2" s="37">
        <f t="shared" si="0"/>
        <v>12</v>
      </c>
      <c r="P2" s="37">
        <f t="shared" si="0"/>
        <v>13</v>
      </c>
      <c r="Q2" s="37">
        <f t="shared" si="0"/>
        <v>14</v>
      </c>
      <c r="R2" s="37">
        <f t="shared" si="0"/>
        <v>15</v>
      </c>
      <c r="S2" s="37">
        <f t="shared" si="0"/>
        <v>16</v>
      </c>
      <c r="T2" s="37">
        <f t="shared" si="0"/>
        <v>17</v>
      </c>
      <c r="U2" s="37">
        <f t="shared" si="0"/>
        <v>18</v>
      </c>
      <c r="V2" s="37">
        <f t="shared" si="0"/>
        <v>19</v>
      </c>
      <c r="W2" s="37">
        <f t="shared" si="0"/>
        <v>20</v>
      </c>
      <c r="X2" s="37">
        <f t="shared" si="0"/>
        <v>21</v>
      </c>
      <c r="Y2" s="37">
        <f t="shared" si="0"/>
        <v>22</v>
      </c>
      <c r="Z2" s="37">
        <f t="shared" si="0"/>
        <v>23</v>
      </c>
      <c r="AA2" s="37">
        <f t="shared" si="0"/>
        <v>24</v>
      </c>
      <c r="AB2" s="37">
        <f t="shared" si="0"/>
        <v>25</v>
      </c>
      <c r="AC2" s="37">
        <f t="shared" si="0"/>
        <v>26</v>
      </c>
      <c r="AD2" s="37">
        <f t="shared" si="0"/>
        <v>27</v>
      </c>
      <c r="AE2" s="37">
        <f t="shared" si="0"/>
        <v>28</v>
      </c>
      <c r="AF2" s="37">
        <f t="shared" si="0"/>
        <v>29</v>
      </c>
      <c r="AG2" s="37">
        <f t="shared" si="0"/>
        <v>30</v>
      </c>
      <c r="AH2" s="37">
        <f t="shared" ref="AH2" si="1">SUM(AG2,1)</f>
        <v>31</v>
      </c>
      <c r="AI2" s="37">
        <f t="shared" ref="AI2" si="2">SUM(AH2,1)</f>
        <v>32</v>
      </c>
      <c r="AJ2" s="37">
        <f t="shared" ref="AJ2" si="3">SUM(AI2,1)</f>
        <v>33</v>
      </c>
      <c r="AK2" s="37">
        <f t="shared" ref="AK2" si="4">SUM(AJ2,1)</f>
        <v>34</v>
      </c>
      <c r="AL2" s="37">
        <f t="shared" ref="AL2" si="5">SUM(AK2,1)</f>
        <v>35</v>
      </c>
      <c r="AM2" s="37">
        <f t="shared" ref="AM2" si="6">SUM(AL2,1)</f>
        <v>36</v>
      </c>
      <c r="AN2" s="37">
        <f t="shared" ref="AN2" si="7">SUM(AM2,1)</f>
        <v>37</v>
      </c>
    </row>
    <row r="3" spans="1:42" s="3" customFormat="1" ht="296.25" customHeight="1" thickBot="1">
      <c r="A3" s="43"/>
      <c r="B3" s="44"/>
      <c r="C3" s="45"/>
      <c r="D3" s="46" t="s">
        <v>67</v>
      </c>
      <c r="E3" s="46" t="s">
        <v>68</v>
      </c>
      <c r="F3" s="46" t="s">
        <v>0</v>
      </c>
      <c r="G3" s="46" t="s">
        <v>69</v>
      </c>
      <c r="H3" s="47" t="s">
        <v>1</v>
      </c>
      <c r="I3" s="47" t="s">
        <v>2</v>
      </c>
      <c r="J3" s="48" t="s">
        <v>70</v>
      </c>
      <c r="K3" s="48" t="s">
        <v>71</v>
      </c>
      <c r="L3" s="45" t="s">
        <v>3</v>
      </c>
      <c r="M3" s="44" t="s">
        <v>72</v>
      </c>
      <c r="N3" s="47" t="s">
        <v>73</v>
      </c>
      <c r="O3" s="47" t="s">
        <v>74</v>
      </c>
      <c r="P3" s="47" t="s">
        <v>4</v>
      </c>
      <c r="Q3" s="47" t="s">
        <v>5</v>
      </c>
      <c r="R3" s="47" t="s">
        <v>6</v>
      </c>
      <c r="S3" s="47" t="s">
        <v>7</v>
      </c>
      <c r="T3" s="47" t="s">
        <v>8</v>
      </c>
      <c r="U3" s="47" t="s">
        <v>9</v>
      </c>
      <c r="V3" s="47" t="s">
        <v>10</v>
      </c>
      <c r="W3" s="47" t="s">
        <v>11</v>
      </c>
      <c r="X3" s="47" t="s">
        <v>12</v>
      </c>
      <c r="Y3" s="45" t="s">
        <v>13</v>
      </c>
      <c r="Z3" s="44" t="s">
        <v>14</v>
      </c>
      <c r="AA3" s="47" t="s">
        <v>15</v>
      </c>
      <c r="AB3" s="47" t="s">
        <v>76</v>
      </c>
      <c r="AC3" s="47" t="s">
        <v>16</v>
      </c>
      <c r="AD3" s="47" t="s">
        <v>17</v>
      </c>
      <c r="AE3" s="45" t="s">
        <v>18</v>
      </c>
      <c r="AF3" s="46" t="s">
        <v>19</v>
      </c>
      <c r="AG3" s="47" t="s">
        <v>20</v>
      </c>
      <c r="AH3" s="47" t="s">
        <v>21</v>
      </c>
      <c r="AI3" s="47" t="s">
        <v>22</v>
      </c>
      <c r="AJ3" s="47" t="s">
        <v>23</v>
      </c>
      <c r="AK3" s="47" t="s">
        <v>24</v>
      </c>
      <c r="AL3" s="48" t="s">
        <v>25</v>
      </c>
      <c r="AM3" s="48" t="s">
        <v>78</v>
      </c>
      <c r="AN3" s="45" t="s">
        <v>79</v>
      </c>
      <c r="AO3" s="36" t="s">
        <v>66</v>
      </c>
    </row>
    <row r="4" spans="1:42">
      <c r="A4" s="20">
        <v>1</v>
      </c>
      <c r="B4" s="30" t="s">
        <v>26</v>
      </c>
      <c r="C4" s="50" t="s">
        <v>80</v>
      </c>
      <c r="D4" s="17">
        <v>2</v>
      </c>
      <c r="E4" s="17">
        <v>1</v>
      </c>
      <c r="F4" s="17">
        <v>0</v>
      </c>
      <c r="G4" s="17">
        <v>2</v>
      </c>
      <c r="H4" s="17">
        <v>2</v>
      </c>
      <c r="I4" s="17">
        <v>1</v>
      </c>
      <c r="J4" s="17">
        <v>0</v>
      </c>
      <c r="K4" s="17">
        <v>0</v>
      </c>
      <c r="L4" s="18">
        <v>0</v>
      </c>
      <c r="M4" s="16">
        <v>2</v>
      </c>
      <c r="N4" s="17">
        <v>2</v>
      </c>
      <c r="O4" s="17">
        <v>2</v>
      </c>
      <c r="P4" s="17">
        <v>2</v>
      </c>
      <c r="Q4" s="17">
        <v>2</v>
      </c>
      <c r="R4" s="17">
        <v>2</v>
      </c>
      <c r="S4" s="17">
        <v>2</v>
      </c>
      <c r="T4" s="17">
        <v>2</v>
      </c>
      <c r="U4" s="17">
        <v>0</v>
      </c>
      <c r="V4" s="17">
        <v>0</v>
      </c>
      <c r="W4" s="17">
        <v>2</v>
      </c>
      <c r="X4" s="17">
        <v>2</v>
      </c>
      <c r="Y4" s="18">
        <v>2</v>
      </c>
      <c r="Z4" s="16">
        <v>1</v>
      </c>
      <c r="AA4" s="17">
        <v>2</v>
      </c>
      <c r="AB4" s="17">
        <v>2</v>
      </c>
      <c r="AC4" s="17">
        <v>2</v>
      </c>
      <c r="AD4" s="17">
        <v>1</v>
      </c>
      <c r="AE4" s="18">
        <v>2</v>
      </c>
      <c r="AF4" s="26">
        <v>0</v>
      </c>
      <c r="AG4" s="17">
        <v>0</v>
      </c>
      <c r="AH4" s="17">
        <v>2</v>
      </c>
      <c r="AI4" s="17">
        <v>2</v>
      </c>
      <c r="AJ4" s="17">
        <v>1</v>
      </c>
      <c r="AK4" s="17">
        <v>1</v>
      </c>
      <c r="AL4" s="17">
        <v>0</v>
      </c>
      <c r="AM4" s="17">
        <v>0</v>
      </c>
      <c r="AN4" s="18">
        <v>0</v>
      </c>
      <c r="AO4" s="1">
        <f>SUM(D4:AN4)</f>
        <v>46</v>
      </c>
      <c r="AP4" s="55">
        <f>AO4/74</f>
        <v>0.6216216216216216</v>
      </c>
    </row>
    <row r="5" spans="1:42">
      <c r="A5" s="22">
        <f>SUM(A4,1)</f>
        <v>2</v>
      </c>
      <c r="B5" s="32" t="s">
        <v>27</v>
      </c>
      <c r="C5" s="41" t="s">
        <v>81</v>
      </c>
      <c r="D5" s="4">
        <v>1</v>
      </c>
      <c r="E5" s="4">
        <v>1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9">
        <v>0</v>
      </c>
      <c r="M5" s="8">
        <v>2</v>
      </c>
      <c r="N5" s="4">
        <v>2</v>
      </c>
      <c r="O5" s="4">
        <v>0</v>
      </c>
      <c r="P5" s="4">
        <v>2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2</v>
      </c>
      <c r="W5" s="4">
        <v>2</v>
      </c>
      <c r="X5" s="4">
        <v>2</v>
      </c>
      <c r="Y5" s="9">
        <v>0</v>
      </c>
      <c r="Z5" s="8">
        <v>0</v>
      </c>
      <c r="AA5" s="4">
        <v>0</v>
      </c>
      <c r="AB5" s="4">
        <v>0</v>
      </c>
      <c r="AC5" s="4">
        <v>0</v>
      </c>
      <c r="AD5" s="4">
        <v>0</v>
      </c>
      <c r="AE5" s="9">
        <v>2</v>
      </c>
      <c r="AF5" s="27">
        <v>0</v>
      </c>
      <c r="AG5" s="4">
        <v>0</v>
      </c>
      <c r="AH5" s="4">
        <v>1</v>
      </c>
      <c r="AI5" s="4">
        <v>2</v>
      </c>
      <c r="AJ5" s="4">
        <v>0</v>
      </c>
      <c r="AK5" s="4">
        <v>0</v>
      </c>
      <c r="AL5" s="4">
        <v>0</v>
      </c>
      <c r="AM5" s="4">
        <v>0</v>
      </c>
      <c r="AN5" s="9">
        <v>0</v>
      </c>
      <c r="AO5" s="1">
        <f t="shared" ref="AO5:AO43" si="8">SUM(D5:AN5)</f>
        <v>22</v>
      </c>
      <c r="AP5" s="55">
        <f t="shared" ref="AP5:AP43" si="9">AO5/74</f>
        <v>0.29729729729729731</v>
      </c>
    </row>
    <row r="6" spans="1:42">
      <c r="A6" s="22">
        <f t="shared" ref="A6:A43" si="10">SUM(A5,1)</f>
        <v>3</v>
      </c>
      <c r="B6" s="32" t="s">
        <v>28</v>
      </c>
      <c r="C6" s="41" t="s">
        <v>82</v>
      </c>
      <c r="D6" s="4">
        <v>2</v>
      </c>
      <c r="E6" s="4">
        <v>2</v>
      </c>
      <c r="F6" s="4">
        <v>0</v>
      </c>
      <c r="G6" s="4">
        <v>2</v>
      </c>
      <c r="H6" s="4">
        <v>2</v>
      </c>
      <c r="I6" s="4">
        <v>1</v>
      </c>
      <c r="J6" s="4">
        <v>0</v>
      </c>
      <c r="K6" s="4">
        <v>0</v>
      </c>
      <c r="L6" s="9">
        <v>0</v>
      </c>
      <c r="M6" s="8">
        <v>2</v>
      </c>
      <c r="N6" s="4">
        <v>2</v>
      </c>
      <c r="O6" s="4">
        <v>2</v>
      </c>
      <c r="P6" s="4">
        <v>2</v>
      </c>
      <c r="Q6" s="4">
        <v>2</v>
      </c>
      <c r="R6" s="4">
        <v>0</v>
      </c>
      <c r="S6" s="4">
        <v>1</v>
      </c>
      <c r="T6" s="4">
        <v>0</v>
      </c>
      <c r="U6" s="4">
        <v>0</v>
      </c>
      <c r="V6" s="4">
        <v>2</v>
      </c>
      <c r="W6" s="4">
        <v>2</v>
      </c>
      <c r="X6" s="4">
        <v>2</v>
      </c>
      <c r="Y6" s="9">
        <v>0</v>
      </c>
      <c r="Z6" s="8">
        <v>0</v>
      </c>
      <c r="AA6" s="4">
        <v>0</v>
      </c>
      <c r="AB6" s="4">
        <v>0</v>
      </c>
      <c r="AC6" s="4">
        <v>0</v>
      </c>
      <c r="AD6" s="4">
        <v>0</v>
      </c>
      <c r="AE6" s="9">
        <v>0</v>
      </c>
      <c r="AF6" s="27">
        <v>1</v>
      </c>
      <c r="AG6" s="4">
        <v>0</v>
      </c>
      <c r="AH6" s="4">
        <v>2</v>
      </c>
      <c r="AI6" s="4">
        <v>2</v>
      </c>
      <c r="AJ6" s="4">
        <v>2</v>
      </c>
      <c r="AK6" s="4">
        <v>2</v>
      </c>
      <c r="AL6" s="4">
        <v>0</v>
      </c>
      <c r="AM6" s="4">
        <v>0</v>
      </c>
      <c r="AN6" s="9">
        <v>0</v>
      </c>
      <c r="AO6" s="1">
        <f t="shared" si="8"/>
        <v>35</v>
      </c>
      <c r="AP6" s="55">
        <f t="shared" si="9"/>
        <v>0.47297297297297297</v>
      </c>
    </row>
    <row r="7" spans="1:42">
      <c r="A7" s="22">
        <f t="shared" si="10"/>
        <v>4</v>
      </c>
      <c r="B7" s="32" t="s">
        <v>29</v>
      </c>
      <c r="C7" s="41" t="s">
        <v>83</v>
      </c>
      <c r="D7" s="4">
        <v>2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4">
        <v>1</v>
      </c>
      <c r="K7" s="4">
        <v>0</v>
      </c>
      <c r="L7" s="9">
        <v>2</v>
      </c>
      <c r="M7" s="8">
        <v>2</v>
      </c>
      <c r="N7" s="4">
        <v>2</v>
      </c>
      <c r="O7" s="4">
        <v>2</v>
      </c>
      <c r="P7" s="4">
        <v>2</v>
      </c>
      <c r="Q7" s="4">
        <v>2</v>
      </c>
      <c r="R7" s="4">
        <v>1</v>
      </c>
      <c r="S7" s="4">
        <v>2</v>
      </c>
      <c r="T7" s="4">
        <v>2</v>
      </c>
      <c r="U7" s="4">
        <v>0</v>
      </c>
      <c r="V7" s="4">
        <v>2</v>
      </c>
      <c r="W7" s="4">
        <v>2</v>
      </c>
      <c r="X7" s="4">
        <v>2</v>
      </c>
      <c r="Y7" s="9">
        <v>0</v>
      </c>
      <c r="Z7" s="8">
        <v>0</v>
      </c>
      <c r="AA7" s="4">
        <v>0</v>
      </c>
      <c r="AB7" s="4">
        <v>0</v>
      </c>
      <c r="AC7" s="4">
        <v>2</v>
      </c>
      <c r="AD7" s="4">
        <v>0</v>
      </c>
      <c r="AE7" s="9">
        <v>0</v>
      </c>
      <c r="AF7" s="27">
        <v>1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 t="s">
        <v>120</v>
      </c>
      <c r="AM7" s="4">
        <v>0</v>
      </c>
      <c r="AN7" s="9">
        <v>2</v>
      </c>
      <c r="AO7" s="1">
        <f t="shared" si="8"/>
        <v>50</v>
      </c>
      <c r="AP7" s="55">
        <f>AO7/72</f>
        <v>0.69444444444444442</v>
      </c>
    </row>
    <row r="8" spans="1:42">
      <c r="A8" s="22">
        <f t="shared" si="10"/>
        <v>5</v>
      </c>
      <c r="B8" s="32" t="s">
        <v>30</v>
      </c>
      <c r="C8" s="41" t="s">
        <v>84</v>
      </c>
      <c r="D8" s="4">
        <v>2</v>
      </c>
      <c r="E8" s="4">
        <v>2</v>
      </c>
      <c r="F8" s="4">
        <v>0</v>
      </c>
      <c r="G8" s="4">
        <v>2</v>
      </c>
      <c r="H8" s="4">
        <v>2</v>
      </c>
      <c r="I8" s="4">
        <v>1</v>
      </c>
      <c r="J8" s="4">
        <v>2</v>
      </c>
      <c r="K8" s="4">
        <v>0</v>
      </c>
      <c r="L8" s="9">
        <v>0</v>
      </c>
      <c r="M8" s="8">
        <v>2</v>
      </c>
      <c r="N8" s="4">
        <v>2</v>
      </c>
      <c r="O8" s="4">
        <v>2</v>
      </c>
      <c r="P8" s="4">
        <v>2</v>
      </c>
      <c r="Q8" s="4">
        <v>0</v>
      </c>
      <c r="R8" s="4">
        <v>0</v>
      </c>
      <c r="S8" s="4">
        <v>1</v>
      </c>
      <c r="T8" s="4">
        <v>1</v>
      </c>
      <c r="U8" s="4">
        <v>0</v>
      </c>
      <c r="V8" s="4">
        <v>2</v>
      </c>
      <c r="W8" s="4">
        <v>2</v>
      </c>
      <c r="X8" s="4">
        <v>2</v>
      </c>
      <c r="Y8" s="9">
        <v>2</v>
      </c>
      <c r="Z8" s="8">
        <v>1</v>
      </c>
      <c r="AA8" s="4">
        <v>0</v>
      </c>
      <c r="AB8" s="4">
        <v>2</v>
      </c>
      <c r="AC8" s="4">
        <v>2</v>
      </c>
      <c r="AD8" s="4">
        <v>2</v>
      </c>
      <c r="AE8" s="9">
        <v>2</v>
      </c>
      <c r="AF8" s="27">
        <v>1</v>
      </c>
      <c r="AG8" s="4">
        <v>0</v>
      </c>
      <c r="AH8" s="4">
        <v>2</v>
      </c>
      <c r="AI8" s="4">
        <v>2</v>
      </c>
      <c r="AJ8" s="4">
        <v>2</v>
      </c>
      <c r="AK8" s="4">
        <v>2</v>
      </c>
      <c r="AL8" s="4">
        <v>0</v>
      </c>
      <c r="AM8" s="4">
        <v>0</v>
      </c>
      <c r="AN8" s="9">
        <v>2</v>
      </c>
      <c r="AO8" s="1">
        <f t="shared" si="8"/>
        <v>49</v>
      </c>
      <c r="AP8" s="55">
        <f t="shared" si="9"/>
        <v>0.66216216216216217</v>
      </c>
    </row>
    <row r="9" spans="1:42">
      <c r="A9" s="22">
        <f t="shared" si="10"/>
        <v>6</v>
      </c>
      <c r="B9" s="32" t="s">
        <v>31</v>
      </c>
      <c r="C9" s="41" t="s">
        <v>85</v>
      </c>
      <c r="D9" s="4">
        <v>2</v>
      </c>
      <c r="E9" s="4">
        <v>2</v>
      </c>
      <c r="F9" s="4">
        <v>0</v>
      </c>
      <c r="G9" s="4">
        <v>2</v>
      </c>
      <c r="H9" s="4">
        <v>2</v>
      </c>
      <c r="I9" s="4">
        <v>1</v>
      </c>
      <c r="J9" s="4">
        <v>2</v>
      </c>
      <c r="K9" s="4">
        <v>0</v>
      </c>
      <c r="L9" s="9">
        <v>1</v>
      </c>
      <c r="M9" s="8">
        <v>2</v>
      </c>
      <c r="N9" s="4">
        <v>2</v>
      </c>
      <c r="O9" s="4">
        <v>2</v>
      </c>
      <c r="P9" s="4">
        <v>2</v>
      </c>
      <c r="Q9" s="4">
        <v>2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2</v>
      </c>
      <c r="X9" s="4">
        <v>2</v>
      </c>
      <c r="Y9" s="9">
        <v>0</v>
      </c>
      <c r="Z9" s="8">
        <v>1</v>
      </c>
      <c r="AA9" s="4">
        <v>0</v>
      </c>
      <c r="AB9" s="4">
        <v>0</v>
      </c>
      <c r="AC9" s="4">
        <v>0</v>
      </c>
      <c r="AD9" s="4">
        <v>2</v>
      </c>
      <c r="AE9" s="9">
        <v>0</v>
      </c>
      <c r="AF9" s="27">
        <v>2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0</v>
      </c>
      <c r="AM9" s="4">
        <v>0</v>
      </c>
      <c r="AN9" s="9">
        <v>2</v>
      </c>
      <c r="AO9" s="1">
        <f t="shared" si="8"/>
        <v>41</v>
      </c>
      <c r="AP9" s="55">
        <f t="shared" si="9"/>
        <v>0.55405405405405406</v>
      </c>
    </row>
    <row r="10" spans="1:42">
      <c r="A10" s="22">
        <f t="shared" si="10"/>
        <v>7</v>
      </c>
      <c r="B10" s="32" t="s">
        <v>32</v>
      </c>
      <c r="C10" s="41" t="s">
        <v>86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9">
        <v>0</v>
      </c>
      <c r="M10" s="8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9">
        <v>0</v>
      </c>
      <c r="Z10" s="8">
        <v>0</v>
      </c>
      <c r="AA10" s="4">
        <v>0</v>
      </c>
      <c r="AB10" s="4">
        <v>0</v>
      </c>
      <c r="AC10" s="4">
        <v>0</v>
      </c>
      <c r="AD10" s="4">
        <v>0</v>
      </c>
      <c r="AE10" s="9">
        <v>0</v>
      </c>
      <c r="AF10" s="27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9">
        <v>0</v>
      </c>
      <c r="AO10" s="1">
        <f t="shared" si="8"/>
        <v>0</v>
      </c>
      <c r="AP10" s="55">
        <f t="shared" si="9"/>
        <v>0</v>
      </c>
    </row>
    <row r="11" spans="1:42" ht="30">
      <c r="A11" s="22">
        <f t="shared" si="10"/>
        <v>8</v>
      </c>
      <c r="B11" s="32" t="s">
        <v>33</v>
      </c>
      <c r="C11" s="41" t="s">
        <v>87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9">
        <v>0</v>
      </c>
      <c r="M11" s="8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2</v>
      </c>
      <c r="X11" s="4">
        <v>2</v>
      </c>
      <c r="Y11" s="9">
        <v>2</v>
      </c>
      <c r="Z11" s="8">
        <v>0</v>
      </c>
      <c r="AA11" s="4">
        <v>0</v>
      </c>
      <c r="AB11" s="4">
        <v>0</v>
      </c>
      <c r="AC11" s="4">
        <v>0</v>
      </c>
      <c r="AD11" s="4">
        <v>0</v>
      </c>
      <c r="AE11" s="9">
        <v>2</v>
      </c>
      <c r="AF11" s="27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9">
        <v>0</v>
      </c>
      <c r="AO11" s="1">
        <f t="shared" si="8"/>
        <v>10</v>
      </c>
      <c r="AP11" s="55">
        <f t="shared" si="9"/>
        <v>0.13513513513513514</v>
      </c>
    </row>
    <row r="12" spans="1:42">
      <c r="A12" s="22">
        <f t="shared" si="10"/>
        <v>9</v>
      </c>
      <c r="B12" s="32" t="s">
        <v>34</v>
      </c>
      <c r="C12" s="41" t="s">
        <v>88</v>
      </c>
      <c r="D12" s="4">
        <v>2</v>
      </c>
      <c r="E12" s="4">
        <v>2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9">
        <v>0</v>
      </c>
      <c r="M12" s="8">
        <v>2</v>
      </c>
      <c r="N12" s="4">
        <v>1</v>
      </c>
      <c r="O12" s="4">
        <v>1</v>
      </c>
      <c r="P12" s="4">
        <v>0</v>
      </c>
      <c r="Q12" s="4">
        <v>2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9">
        <v>2</v>
      </c>
      <c r="Z12" s="8">
        <v>0</v>
      </c>
      <c r="AA12" s="4">
        <v>0</v>
      </c>
      <c r="AB12" s="4">
        <v>0</v>
      </c>
      <c r="AC12" s="4">
        <v>0</v>
      </c>
      <c r="AD12" s="4">
        <v>0</v>
      </c>
      <c r="AE12" s="9">
        <v>0</v>
      </c>
      <c r="AF12" s="27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9">
        <v>0</v>
      </c>
      <c r="AO12" s="1">
        <f t="shared" si="8"/>
        <v>19</v>
      </c>
      <c r="AP12" s="55">
        <f t="shared" si="9"/>
        <v>0.25675675675675674</v>
      </c>
    </row>
    <row r="13" spans="1:42">
      <c r="A13" s="22">
        <f t="shared" si="10"/>
        <v>10</v>
      </c>
      <c r="B13" s="32" t="s">
        <v>35</v>
      </c>
      <c r="C13" s="41" t="s">
        <v>89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1</v>
      </c>
      <c r="K13" s="4">
        <v>0</v>
      </c>
      <c r="L13" s="9">
        <v>1</v>
      </c>
      <c r="M13" s="8">
        <v>2</v>
      </c>
      <c r="N13" s="4">
        <v>2</v>
      </c>
      <c r="O13" s="4">
        <v>2</v>
      </c>
      <c r="P13" s="4">
        <v>2</v>
      </c>
      <c r="Q13" s="4">
        <v>0</v>
      </c>
      <c r="R13" s="4">
        <v>0</v>
      </c>
      <c r="S13" s="4">
        <v>2</v>
      </c>
      <c r="T13" s="4">
        <v>1</v>
      </c>
      <c r="U13" s="4">
        <v>0</v>
      </c>
      <c r="V13" s="4">
        <v>2</v>
      </c>
      <c r="W13" s="4">
        <v>2</v>
      </c>
      <c r="X13" s="4">
        <v>2</v>
      </c>
      <c r="Y13" s="9">
        <v>0</v>
      </c>
      <c r="Z13" s="8">
        <v>1</v>
      </c>
      <c r="AA13" s="4">
        <v>2</v>
      </c>
      <c r="AB13" s="4">
        <v>2</v>
      </c>
      <c r="AC13" s="4">
        <v>0</v>
      </c>
      <c r="AD13" s="4">
        <v>0</v>
      </c>
      <c r="AE13" s="9">
        <v>0</v>
      </c>
      <c r="AF13" s="27">
        <v>2</v>
      </c>
      <c r="AG13" s="4">
        <v>1</v>
      </c>
      <c r="AH13" s="4">
        <v>2</v>
      </c>
      <c r="AI13" s="4">
        <v>2</v>
      </c>
      <c r="AJ13" s="4">
        <v>2</v>
      </c>
      <c r="AK13" s="4">
        <v>2</v>
      </c>
      <c r="AL13" s="4">
        <v>0</v>
      </c>
      <c r="AM13" s="4">
        <v>0</v>
      </c>
      <c r="AN13" s="9">
        <v>0</v>
      </c>
      <c r="AO13" s="1">
        <f t="shared" si="8"/>
        <v>47</v>
      </c>
      <c r="AP13" s="55">
        <f t="shared" si="9"/>
        <v>0.63513513513513509</v>
      </c>
    </row>
    <row r="14" spans="1:42" ht="30">
      <c r="A14" s="22">
        <f t="shared" si="10"/>
        <v>11</v>
      </c>
      <c r="B14" s="32" t="s">
        <v>36</v>
      </c>
      <c r="C14" s="41" t="s">
        <v>90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1</v>
      </c>
      <c r="J14" s="4">
        <v>0</v>
      </c>
      <c r="K14" s="4">
        <v>0</v>
      </c>
      <c r="L14" s="9">
        <v>0</v>
      </c>
      <c r="M14" s="8">
        <v>2</v>
      </c>
      <c r="N14" s="4">
        <v>2</v>
      </c>
      <c r="O14" s="4">
        <v>1</v>
      </c>
      <c r="P14" s="4">
        <v>2</v>
      </c>
      <c r="Q14" s="4">
        <v>1</v>
      </c>
      <c r="R14" s="4">
        <v>2</v>
      </c>
      <c r="S14" s="4">
        <v>2</v>
      </c>
      <c r="T14" s="4">
        <v>1</v>
      </c>
      <c r="U14" s="4">
        <v>0</v>
      </c>
      <c r="V14" s="4">
        <v>2</v>
      </c>
      <c r="W14" s="4">
        <v>2</v>
      </c>
      <c r="X14" s="4">
        <v>2</v>
      </c>
      <c r="Y14" s="9">
        <v>0</v>
      </c>
      <c r="Z14" s="8">
        <v>0</v>
      </c>
      <c r="AA14" s="4">
        <v>2</v>
      </c>
      <c r="AB14" s="4">
        <v>2</v>
      </c>
      <c r="AC14" s="4">
        <v>0</v>
      </c>
      <c r="AD14" s="4">
        <v>0</v>
      </c>
      <c r="AE14" s="9">
        <v>0</v>
      </c>
      <c r="AF14" s="27">
        <v>2</v>
      </c>
      <c r="AG14" s="4">
        <v>0</v>
      </c>
      <c r="AH14" s="4">
        <v>2</v>
      </c>
      <c r="AI14" s="4">
        <v>2</v>
      </c>
      <c r="AJ14" s="4">
        <v>2</v>
      </c>
      <c r="AK14" s="4">
        <v>2</v>
      </c>
      <c r="AL14" s="4">
        <v>0</v>
      </c>
      <c r="AM14" s="4">
        <v>0</v>
      </c>
      <c r="AN14" s="9">
        <v>0</v>
      </c>
      <c r="AO14" s="1">
        <f t="shared" si="8"/>
        <v>44</v>
      </c>
      <c r="AP14" s="55">
        <f t="shared" si="9"/>
        <v>0.59459459459459463</v>
      </c>
    </row>
    <row r="15" spans="1:42">
      <c r="A15" s="22">
        <f t="shared" si="10"/>
        <v>12</v>
      </c>
      <c r="B15" s="32" t="s">
        <v>37</v>
      </c>
      <c r="C15" s="41" t="s">
        <v>91</v>
      </c>
      <c r="D15" s="4">
        <v>2</v>
      </c>
      <c r="E15" s="4">
        <v>2</v>
      </c>
      <c r="F15" s="4">
        <v>0</v>
      </c>
      <c r="G15" s="4">
        <v>2</v>
      </c>
      <c r="H15" s="4">
        <v>2</v>
      </c>
      <c r="I15" s="4">
        <v>2</v>
      </c>
      <c r="J15" s="4">
        <v>2</v>
      </c>
      <c r="K15" s="4">
        <v>1</v>
      </c>
      <c r="L15" s="9">
        <v>0</v>
      </c>
      <c r="M15" s="8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0</v>
      </c>
      <c r="U15" s="4">
        <v>0</v>
      </c>
      <c r="V15" s="4">
        <v>2</v>
      </c>
      <c r="W15" s="4">
        <v>2</v>
      </c>
      <c r="X15" s="4">
        <v>2</v>
      </c>
      <c r="Y15" s="9">
        <v>0</v>
      </c>
      <c r="Z15" s="8">
        <v>0</v>
      </c>
      <c r="AA15" s="4">
        <v>1</v>
      </c>
      <c r="AB15" s="4">
        <v>1</v>
      </c>
      <c r="AC15" s="4">
        <v>2</v>
      </c>
      <c r="AD15" s="4">
        <v>0</v>
      </c>
      <c r="AE15" s="9">
        <v>0</v>
      </c>
      <c r="AF15" s="27">
        <v>2</v>
      </c>
      <c r="AG15" s="4">
        <v>0</v>
      </c>
      <c r="AH15" s="4">
        <v>2</v>
      </c>
      <c r="AI15" s="4">
        <v>2</v>
      </c>
      <c r="AJ15" s="4">
        <v>2</v>
      </c>
      <c r="AK15" s="4">
        <v>2</v>
      </c>
      <c r="AL15" s="4">
        <v>0</v>
      </c>
      <c r="AM15" s="4">
        <v>0</v>
      </c>
      <c r="AN15" s="9">
        <v>0</v>
      </c>
      <c r="AO15" s="1">
        <f t="shared" si="8"/>
        <v>47</v>
      </c>
      <c r="AP15" s="55">
        <f t="shared" si="9"/>
        <v>0.63513513513513509</v>
      </c>
    </row>
    <row r="16" spans="1:42">
      <c r="A16" s="22">
        <f t="shared" si="10"/>
        <v>13</v>
      </c>
      <c r="B16" s="32" t="s">
        <v>38</v>
      </c>
      <c r="C16" s="41" t="s">
        <v>92</v>
      </c>
      <c r="D16" s="4">
        <v>2</v>
      </c>
      <c r="E16" s="4">
        <v>2</v>
      </c>
      <c r="F16" s="4">
        <v>0</v>
      </c>
      <c r="G16" s="4">
        <v>2</v>
      </c>
      <c r="H16" s="4">
        <v>2</v>
      </c>
      <c r="I16" s="4">
        <v>1</v>
      </c>
      <c r="J16" s="4">
        <v>1</v>
      </c>
      <c r="K16" s="4">
        <v>0</v>
      </c>
      <c r="L16" s="9">
        <v>0</v>
      </c>
      <c r="M16" s="8">
        <v>0</v>
      </c>
      <c r="N16" s="4">
        <v>1</v>
      </c>
      <c r="O16" s="4">
        <v>2</v>
      </c>
      <c r="P16" s="4">
        <v>2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0</v>
      </c>
      <c r="W16" s="4">
        <v>2</v>
      </c>
      <c r="X16" s="4">
        <v>2</v>
      </c>
      <c r="Y16" s="9">
        <v>0</v>
      </c>
      <c r="Z16" s="8">
        <v>0</v>
      </c>
      <c r="AA16" s="4">
        <v>0</v>
      </c>
      <c r="AB16" s="4">
        <v>0</v>
      </c>
      <c r="AC16" s="4">
        <v>0</v>
      </c>
      <c r="AD16" s="4">
        <v>0</v>
      </c>
      <c r="AE16" s="9">
        <v>0</v>
      </c>
      <c r="AF16" s="27">
        <v>1</v>
      </c>
      <c r="AG16" s="4">
        <v>0</v>
      </c>
      <c r="AH16" s="4">
        <v>2</v>
      </c>
      <c r="AI16" s="4">
        <v>2</v>
      </c>
      <c r="AJ16" s="4">
        <v>2</v>
      </c>
      <c r="AK16" s="4">
        <v>2</v>
      </c>
      <c r="AL16" s="4">
        <v>0</v>
      </c>
      <c r="AM16" s="4">
        <v>0</v>
      </c>
      <c r="AN16" s="9">
        <v>0</v>
      </c>
      <c r="AO16" s="1">
        <f t="shared" si="8"/>
        <v>30</v>
      </c>
      <c r="AP16" s="55">
        <f t="shared" si="9"/>
        <v>0.40540540540540543</v>
      </c>
    </row>
    <row r="17" spans="1:42" ht="30">
      <c r="A17" s="22">
        <f t="shared" si="10"/>
        <v>14</v>
      </c>
      <c r="B17" s="32" t="s">
        <v>39</v>
      </c>
      <c r="C17" s="41" t="s">
        <v>93</v>
      </c>
      <c r="D17" s="4">
        <v>0</v>
      </c>
      <c r="E17" s="4">
        <v>1</v>
      </c>
      <c r="F17" s="4">
        <v>0</v>
      </c>
      <c r="G17" s="4">
        <v>0</v>
      </c>
      <c r="H17" s="4">
        <v>2</v>
      </c>
      <c r="I17" s="4">
        <v>1</v>
      </c>
      <c r="J17" s="4">
        <v>1</v>
      </c>
      <c r="K17" s="4">
        <v>0</v>
      </c>
      <c r="L17" s="9">
        <v>0</v>
      </c>
      <c r="M17" s="8">
        <v>0</v>
      </c>
      <c r="N17" s="4">
        <v>0</v>
      </c>
      <c r="O17" s="4">
        <v>0</v>
      </c>
      <c r="P17" s="4">
        <v>0</v>
      </c>
      <c r="Q17" s="4">
        <v>0</v>
      </c>
      <c r="R17" s="4">
        <v>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9">
        <v>0</v>
      </c>
      <c r="Z17" s="8">
        <v>0</v>
      </c>
      <c r="AA17" s="4">
        <v>2</v>
      </c>
      <c r="AB17" s="4">
        <v>2</v>
      </c>
      <c r="AC17" s="4">
        <v>0</v>
      </c>
      <c r="AD17" s="4">
        <v>0</v>
      </c>
      <c r="AE17" s="9">
        <v>0</v>
      </c>
      <c r="AF17" s="27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9">
        <v>0</v>
      </c>
      <c r="AO17" s="1">
        <f t="shared" si="8"/>
        <v>12</v>
      </c>
      <c r="AP17" s="55">
        <f t="shared" si="9"/>
        <v>0.16216216216216217</v>
      </c>
    </row>
    <row r="18" spans="1:42" ht="45.75" thickBot="1">
      <c r="A18" s="24">
        <f t="shared" si="10"/>
        <v>15</v>
      </c>
      <c r="B18" s="34" t="s">
        <v>40</v>
      </c>
      <c r="C18" s="42" t="s">
        <v>94</v>
      </c>
      <c r="D18" s="14">
        <v>2</v>
      </c>
      <c r="E18" s="14">
        <v>2</v>
      </c>
      <c r="F18" s="14">
        <v>0</v>
      </c>
      <c r="G18" s="14">
        <v>2</v>
      </c>
      <c r="H18" s="14">
        <v>1</v>
      </c>
      <c r="I18" s="14">
        <v>0</v>
      </c>
      <c r="J18" s="14">
        <v>1</v>
      </c>
      <c r="K18" s="14">
        <v>0</v>
      </c>
      <c r="L18" s="15">
        <v>2</v>
      </c>
      <c r="M18" s="13">
        <v>2</v>
      </c>
      <c r="N18" s="14">
        <v>2</v>
      </c>
      <c r="O18" s="14">
        <v>2</v>
      </c>
      <c r="P18" s="14">
        <v>2</v>
      </c>
      <c r="Q18" s="14">
        <v>2</v>
      </c>
      <c r="R18" s="14">
        <v>0</v>
      </c>
      <c r="S18" s="14">
        <v>2</v>
      </c>
      <c r="T18" s="14">
        <v>1</v>
      </c>
      <c r="U18" s="14">
        <v>0</v>
      </c>
      <c r="V18" s="14">
        <v>2</v>
      </c>
      <c r="W18" s="14">
        <v>2</v>
      </c>
      <c r="X18" s="14">
        <v>2</v>
      </c>
      <c r="Y18" s="15">
        <v>2</v>
      </c>
      <c r="Z18" s="13">
        <v>0</v>
      </c>
      <c r="AA18" s="14">
        <v>0</v>
      </c>
      <c r="AB18" s="14">
        <v>0</v>
      </c>
      <c r="AC18" s="14">
        <v>2</v>
      </c>
      <c r="AD18" s="14">
        <v>2</v>
      </c>
      <c r="AE18" s="15">
        <v>2</v>
      </c>
      <c r="AF18" s="28">
        <v>0</v>
      </c>
      <c r="AG18" s="14">
        <v>1</v>
      </c>
      <c r="AH18" s="14">
        <v>2</v>
      </c>
      <c r="AI18" s="14">
        <v>2</v>
      </c>
      <c r="AJ18" s="14">
        <v>2</v>
      </c>
      <c r="AK18" s="14">
        <v>2</v>
      </c>
      <c r="AL18" s="4">
        <v>0</v>
      </c>
      <c r="AM18" s="4">
        <v>0</v>
      </c>
      <c r="AN18" s="9">
        <v>2</v>
      </c>
      <c r="AO18" s="1">
        <f t="shared" si="8"/>
        <v>48</v>
      </c>
      <c r="AP18" s="55">
        <f t="shared" si="9"/>
        <v>0.64864864864864868</v>
      </c>
    </row>
    <row r="19" spans="1:42" ht="30">
      <c r="A19" s="20">
        <f t="shared" si="10"/>
        <v>16</v>
      </c>
      <c r="B19" s="30" t="s">
        <v>41</v>
      </c>
      <c r="C19" s="50" t="s">
        <v>95</v>
      </c>
      <c r="D19" s="6">
        <v>2</v>
      </c>
      <c r="E19" s="6">
        <v>1</v>
      </c>
      <c r="F19" s="6">
        <v>2</v>
      </c>
      <c r="G19" s="6">
        <v>2</v>
      </c>
      <c r="H19" s="6">
        <v>2</v>
      </c>
      <c r="I19" s="6">
        <v>1</v>
      </c>
      <c r="J19" s="6">
        <v>0</v>
      </c>
      <c r="K19" s="6">
        <v>0</v>
      </c>
      <c r="L19" s="7">
        <v>0</v>
      </c>
      <c r="M19" s="5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1</v>
      </c>
      <c r="U19" s="6">
        <v>0</v>
      </c>
      <c r="V19" s="6">
        <v>2</v>
      </c>
      <c r="W19" s="6">
        <v>2</v>
      </c>
      <c r="X19" s="6">
        <v>2</v>
      </c>
      <c r="Y19" s="7">
        <v>0</v>
      </c>
      <c r="Z19" s="5">
        <v>0</v>
      </c>
      <c r="AA19" s="6">
        <v>0</v>
      </c>
      <c r="AB19" s="6">
        <v>2</v>
      </c>
      <c r="AC19" s="6">
        <v>0</v>
      </c>
      <c r="AD19" s="6">
        <v>0</v>
      </c>
      <c r="AE19" s="7">
        <v>1</v>
      </c>
      <c r="AF19" s="25">
        <v>0</v>
      </c>
      <c r="AG19" s="6">
        <v>0</v>
      </c>
      <c r="AH19" s="6">
        <v>2</v>
      </c>
      <c r="AI19" s="6">
        <v>2</v>
      </c>
      <c r="AJ19" s="6">
        <v>2</v>
      </c>
      <c r="AK19" s="6">
        <v>2</v>
      </c>
      <c r="AL19" s="4">
        <v>0</v>
      </c>
      <c r="AM19" s="4">
        <v>0</v>
      </c>
      <c r="AN19" s="39">
        <v>0</v>
      </c>
      <c r="AO19" s="40">
        <f t="shared" si="8"/>
        <v>42</v>
      </c>
      <c r="AP19" s="55">
        <f t="shared" si="9"/>
        <v>0.56756756756756754</v>
      </c>
    </row>
    <row r="20" spans="1:42" ht="30">
      <c r="A20" s="22">
        <f t="shared" si="10"/>
        <v>17</v>
      </c>
      <c r="B20" s="32" t="s">
        <v>42</v>
      </c>
      <c r="C20" s="41" t="s">
        <v>96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0</v>
      </c>
      <c r="K20" s="4">
        <v>0</v>
      </c>
      <c r="L20" s="9">
        <v>0</v>
      </c>
      <c r="M20" s="8">
        <v>2</v>
      </c>
      <c r="N20" s="4">
        <v>2</v>
      </c>
      <c r="O20" s="4">
        <v>1</v>
      </c>
      <c r="P20" s="4">
        <v>2</v>
      </c>
      <c r="Q20" s="4">
        <v>1</v>
      </c>
      <c r="R20" s="4">
        <v>0</v>
      </c>
      <c r="S20" s="4">
        <v>2</v>
      </c>
      <c r="T20" s="4">
        <v>1</v>
      </c>
      <c r="U20" s="4">
        <v>0</v>
      </c>
      <c r="V20" s="4">
        <v>0</v>
      </c>
      <c r="W20" s="4">
        <v>2</v>
      </c>
      <c r="X20" s="4">
        <v>2</v>
      </c>
      <c r="Y20" s="9">
        <v>2</v>
      </c>
      <c r="Z20" s="8">
        <v>1</v>
      </c>
      <c r="AA20" s="4">
        <v>0</v>
      </c>
      <c r="AB20" s="4">
        <v>0</v>
      </c>
      <c r="AC20" s="4">
        <v>2</v>
      </c>
      <c r="AD20" s="4">
        <v>0</v>
      </c>
      <c r="AE20" s="9">
        <v>2</v>
      </c>
      <c r="AF20" s="27">
        <v>0</v>
      </c>
      <c r="AG20" s="4">
        <v>0</v>
      </c>
      <c r="AH20" s="4">
        <v>2</v>
      </c>
      <c r="AI20" s="4">
        <v>2</v>
      </c>
      <c r="AJ20" s="4">
        <v>2</v>
      </c>
      <c r="AK20" s="4">
        <v>2</v>
      </c>
      <c r="AL20" s="4">
        <v>0</v>
      </c>
      <c r="AM20" s="4">
        <v>0</v>
      </c>
      <c r="AN20" s="39">
        <v>0</v>
      </c>
      <c r="AO20" s="56">
        <f t="shared" si="8"/>
        <v>42</v>
      </c>
      <c r="AP20" s="55">
        <f t="shared" si="9"/>
        <v>0.56756756756756754</v>
      </c>
    </row>
    <row r="21" spans="1:42" ht="45">
      <c r="A21" s="22">
        <f t="shared" si="10"/>
        <v>18</v>
      </c>
      <c r="B21" s="32" t="s">
        <v>43</v>
      </c>
      <c r="C21" s="41" t="s">
        <v>97</v>
      </c>
      <c r="D21" s="4">
        <v>1</v>
      </c>
      <c r="E21" s="4">
        <v>1</v>
      </c>
      <c r="F21" s="4">
        <v>2</v>
      </c>
      <c r="G21" s="4">
        <v>2</v>
      </c>
      <c r="H21" s="4">
        <v>2</v>
      </c>
      <c r="I21" s="4">
        <v>2</v>
      </c>
      <c r="J21" s="4">
        <v>0</v>
      </c>
      <c r="K21" s="4">
        <v>0</v>
      </c>
      <c r="L21" s="9">
        <v>0</v>
      </c>
      <c r="M21" s="8">
        <v>2</v>
      </c>
      <c r="N21" s="4">
        <v>2</v>
      </c>
      <c r="O21" s="4">
        <v>2</v>
      </c>
      <c r="P21" s="4">
        <v>2</v>
      </c>
      <c r="Q21" s="4">
        <v>2</v>
      </c>
      <c r="R21" s="4">
        <v>0</v>
      </c>
      <c r="S21" s="4">
        <v>2</v>
      </c>
      <c r="T21" s="4">
        <v>2</v>
      </c>
      <c r="U21" s="4">
        <v>1</v>
      </c>
      <c r="V21" s="4">
        <v>2</v>
      </c>
      <c r="W21" s="4">
        <v>2</v>
      </c>
      <c r="X21" s="4">
        <v>2</v>
      </c>
      <c r="Y21" s="9">
        <v>0</v>
      </c>
      <c r="Z21" s="8">
        <v>2</v>
      </c>
      <c r="AA21" s="4">
        <v>0</v>
      </c>
      <c r="AB21" s="4">
        <v>0</v>
      </c>
      <c r="AC21" s="4">
        <v>2</v>
      </c>
      <c r="AD21" s="4">
        <v>0</v>
      </c>
      <c r="AE21" s="9" t="s">
        <v>120</v>
      </c>
      <c r="AF21" s="27">
        <v>0</v>
      </c>
      <c r="AG21" s="4">
        <v>0</v>
      </c>
      <c r="AH21" s="4">
        <v>2</v>
      </c>
      <c r="AI21" s="4">
        <v>2</v>
      </c>
      <c r="AJ21" s="4">
        <v>2</v>
      </c>
      <c r="AK21" s="4">
        <v>2</v>
      </c>
      <c r="AL21" s="4">
        <v>0</v>
      </c>
      <c r="AM21" s="4">
        <v>0</v>
      </c>
      <c r="AN21" s="39">
        <v>2</v>
      </c>
      <c r="AO21" s="56">
        <f t="shared" si="8"/>
        <v>45</v>
      </c>
      <c r="AP21" s="55">
        <f>AO21/72</f>
        <v>0.625</v>
      </c>
    </row>
    <row r="22" spans="1:42" ht="15.75" thickBot="1">
      <c r="A22" s="24">
        <f t="shared" si="10"/>
        <v>19</v>
      </c>
      <c r="B22" s="34" t="s">
        <v>44</v>
      </c>
      <c r="C22" s="42" t="s">
        <v>98</v>
      </c>
      <c r="D22" s="4">
        <v>2</v>
      </c>
      <c r="E22" s="4">
        <v>1</v>
      </c>
      <c r="F22" s="4">
        <v>0</v>
      </c>
      <c r="G22" s="4">
        <v>2</v>
      </c>
      <c r="H22" s="4">
        <v>2</v>
      </c>
      <c r="I22" s="4">
        <v>0</v>
      </c>
      <c r="J22" s="4">
        <v>1</v>
      </c>
      <c r="K22" s="4">
        <v>0</v>
      </c>
      <c r="L22" s="9">
        <v>0</v>
      </c>
      <c r="M22" s="8">
        <v>2</v>
      </c>
      <c r="N22" s="4">
        <v>2</v>
      </c>
      <c r="O22" s="4">
        <v>2</v>
      </c>
      <c r="P22" s="4">
        <v>2</v>
      </c>
      <c r="Q22" s="4">
        <v>2</v>
      </c>
      <c r="R22" s="4">
        <v>0</v>
      </c>
      <c r="S22" s="4">
        <v>2</v>
      </c>
      <c r="T22" s="4">
        <v>0</v>
      </c>
      <c r="U22" s="4">
        <v>0</v>
      </c>
      <c r="V22" s="4">
        <v>2</v>
      </c>
      <c r="W22" s="4">
        <v>2</v>
      </c>
      <c r="X22" s="4">
        <v>2</v>
      </c>
      <c r="Y22" s="9">
        <v>2</v>
      </c>
      <c r="Z22" s="8">
        <v>1</v>
      </c>
      <c r="AA22" s="4">
        <v>0</v>
      </c>
      <c r="AB22" s="4">
        <v>0</v>
      </c>
      <c r="AC22" s="4">
        <v>0</v>
      </c>
      <c r="AD22" s="4">
        <v>0</v>
      </c>
      <c r="AE22" s="9">
        <v>0</v>
      </c>
      <c r="AF22" s="27">
        <v>0</v>
      </c>
      <c r="AG22" s="4">
        <v>0</v>
      </c>
      <c r="AH22" s="4">
        <v>2</v>
      </c>
      <c r="AI22" s="4">
        <v>2</v>
      </c>
      <c r="AJ22" s="4">
        <v>2</v>
      </c>
      <c r="AK22" s="4">
        <v>2</v>
      </c>
      <c r="AL22" s="4">
        <v>0</v>
      </c>
      <c r="AM22" s="4">
        <v>0</v>
      </c>
      <c r="AN22" s="39">
        <v>0</v>
      </c>
      <c r="AO22" s="38">
        <f t="shared" si="8"/>
        <v>37</v>
      </c>
      <c r="AP22" s="55">
        <f t="shared" si="9"/>
        <v>0.5</v>
      </c>
    </row>
    <row r="23" spans="1:42" ht="30">
      <c r="A23" s="21">
        <f t="shared" si="10"/>
        <v>20</v>
      </c>
      <c r="B23" s="31" t="s">
        <v>45</v>
      </c>
      <c r="C23" s="49" t="s">
        <v>99</v>
      </c>
      <c r="D23" s="4">
        <v>2</v>
      </c>
      <c r="E23" s="4">
        <v>1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0</v>
      </c>
      <c r="L23" s="9">
        <v>0</v>
      </c>
      <c r="M23" s="8">
        <v>2</v>
      </c>
      <c r="N23" s="4">
        <v>2</v>
      </c>
      <c r="O23" s="4">
        <v>0</v>
      </c>
      <c r="P23" s="4">
        <v>2</v>
      </c>
      <c r="Q23" s="4">
        <v>0</v>
      </c>
      <c r="R23" s="4">
        <v>2</v>
      </c>
      <c r="S23" s="4">
        <v>2</v>
      </c>
      <c r="T23" s="4">
        <v>0</v>
      </c>
      <c r="U23" s="4">
        <v>0</v>
      </c>
      <c r="V23" s="4">
        <v>0</v>
      </c>
      <c r="W23" s="4">
        <v>2</v>
      </c>
      <c r="X23" s="4">
        <v>2</v>
      </c>
      <c r="Y23" s="9">
        <v>2</v>
      </c>
      <c r="Z23" s="8">
        <v>1</v>
      </c>
      <c r="AA23" s="4">
        <v>2</v>
      </c>
      <c r="AB23" s="4">
        <v>2</v>
      </c>
      <c r="AC23" s="4">
        <v>0</v>
      </c>
      <c r="AD23" s="4">
        <v>0</v>
      </c>
      <c r="AE23" s="9">
        <v>0</v>
      </c>
      <c r="AF23" s="27">
        <v>0</v>
      </c>
      <c r="AG23" s="4">
        <v>0</v>
      </c>
      <c r="AH23" s="4">
        <v>2</v>
      </c>
      <c r="AI23" s="4">
        <v>2</v>
      </c>
      <c r="AJ23" s="4">
        <v>2</v>
      </c>
      <c r="AK23" s="4">
        <v>2</v>
      </c>
      <c r="AL23" s="4">
        <v>0</v>
      </c>
      <c r="AM23" s="4">
        <v>0</v>
      </c>
      <c r="AN23" s="39">
        <v>0</v>
      </c>
      <c r="AO23" s="40">
        <f t="shared" si="8"/>
        <v>38</v>
      </c>
      <c r="AP23" s="55">
        <f t="shared" si="9"/>
        <v>0.51351351351351349</v>
      </c>
    </row>
    <row r="24" spans="1:42" ht="30">
      <c r="A24" s="22">
        <f t="shared" si="10"/>
        <v>21</v>
      </c>
      <c r="B24" s="32" t="s">
        <v>46</v>
      </c>
      <c r="C24" s="41" t="s">
        <v>100</v>
      </c>
      <c r="D24" s="4">
        <v>1</v>
      </c>
      <c r="E24" s="4">
        <v>1</v>
      </c>
      <c r="F24" s="4">
        <v>2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9">
        <v>0</v>
      </c>
      <c r="M24" s="8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1</v>
      </c>
      <c r="U24" s="4">
        <v>0</v>
      </c>
      <c r="V24" s="4">
        <v>0</v>
      </c>
      <c r="W24" s="4">
        <v>2</v>
      </c>
      <c r="X24" s="4">
        <v>2</v>
      </c>
      <c r="Y24" s="9">
        <v>0</v>
      </c>
      <c r="Z24" s="8">
        <v>0</v>
      </c>
      <c r="AA24" s="4">
        <v>2</v>
      </c>
      <c r="AB24" s="4">
        <v>2</v>
      </c>
      <c r="AC24" s="4">
        <v>0</v>
      </c>
      <c r="AD24" s="4">
        <v>0</v>
      </c>
      <c r="AE24" s="9">
        <v>0</v>
      </c>
      <c r="AF24" s="27">
        <v>0</v>
      </c>
      <c r="AG24" s="4">
        <v>0</v>
      </c>
      <c r="AH24" s="4">
        <v>2</v>
      </c>
      <c r="AI24" s="4">
        <v>2</v>
      </c>
      <c r="AJ24" s="4">
        <v>1</v>
      </c>
      <c r="AK24" s="4">
        <v>1</v>
      </c>
      <c r="AL24" s="4">
        <v>0</v>
      </c>
      <c r="AM24" s="4">
        <v>0</v>
      </c>
      <c r="AN24" s="39">
        <v>0</v>
      </c>
      <c r="AO24" s="56">
        <f t="shared" si="8"/>
        <v>35</v>
      </c>
      <c r="AP24" s="55">
        <f t="shared" si="9"/>
        <v>0.47297297297297297</v>
      </c>
    </row>
    <row r="25" spans="1:42" ht="15.75" thickBot="1">
      <c r="A25" s="23">
        <f t="shared" si="10"/>
        <v>22</v>
      </c>
      <c r="B25" s="33" t="s">
        <v>47</v>
      </c>
      <c r="C25" s="51" t="s">
        <v>101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9">
        <v>0</v>
      </c>
      <c r="M25" s="8">
        <v>2</v>
      </c>
      <c r="N25" s="4">
        <v>2</v>
      </c>
      <c r="O25" s="4">
        <v>2</v>
      </c>
      <c r="P25" s="4">
        <v>2</v>
      </c>
      <c r="Q25" s="4">
        <v>1</v>
      </c>
      <c r="R25" s="4">
        <v>2</v>
      </c>
      <c r="S25" s="4">
        <v>2</v>
      </c>
      <c r="T25" s="4">
        <v>1</v>
      </c>
      <c r="U25" s="4">
        <v>0</v>
      </c>
      <c r="V25" s="4">
        <v>2</v>
      </c>
      <c r="W25" s="4">
        <v>2</v>
      </c>
      <c r="X25" s="4">
        <v>2</v>
      </c>
      <c r="Y25" s="9">
        <v>2</v>
      </c>
      <c r="Z25" s="8">
        <v>1</v>
      </c>
      <c r="AA25" s="4">
        <v>2</v>
      </c>
      <c r="AB25" s="4">
        <v>2</v>
      </c>
      <c r="AC25" s="4">
        <v>0</v>
      </c>
      <c r="AD25" s="4">
        <v>0</v>
      </c>
      <c r="AE25" s="9">
        <v>0</v>
      </c>
      <c r="AF25" s="27">
        <v>0</v>
      </c>
      <c r="AG25" s="4">
        <v>0</v>
      </c>
      <c r="AH25" s="4">
        <v>2</v>
      </c>
      <c r="AI25" s="4">
        <v>2</v>
      </c>
      <c r="AJ25" s="4">
        <v>2</v>
      </c>
      <c r="AK25" s="4">
        <v>2</v>
      </c>
      <c r="AL25" s="4">
        <v>0</v>
      </c>
      <c r="AM25" s="4">
        <v>0</v>
      </c>
      <c r="AN25" s="39">
        <v>0</v>
      </c>
      <c r="AO25" s="38">
        <f t="shared" si="8"/>
        <v>45</v>
      </c>
      <c r="AP25" s="55">
        <f t="shared" si="9"/>
        <v>0.60810810810810811</v>
      </c>
    </row>
    <row r="26" spans="1:42" ht="30">
      <c r="A26" s="20">
        <f t="shared" si="10"/>
        <v>23</v>
      </c>
      <c r="B26" s="30" t="s">
        <v>45</v>
      </c>
      <c r="C26" s="50" t="s">
        <v>102</v>
      </c>
      <c r="D26" s="4">
        <v>0</v>
      </c>
      <c r="E26" s="4">
        <v>1</v>
      </c>
      <c r="F26" s="4">
        <v>2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9">
        <v>0</v>
      </c>
      <c r="M26" s="8">
        <v>2</v>
      </c>
      <c r="N26" s="4">
        <v>2</v>
      </c>
      <c r="O26" s="4">
        <v>1</v>
      </c>
      <c r="P26" s="4">
        <v>2</v>
      </c>
      <c r="Q26" s="4">
        <v>0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2</v>
      </c>
      <c r="X26" s="4">
        <v>2</v>
      </c>
      <c r="Y26" s="9">
        <v>0</v>
      </c>
      <c r="Z26" s="8">
        <v>0</v>
      </c>
      <c r="AA26" s="4">
        <v>0</v>
      </c>
      <c r="AB26" s="4">
        <v>0</v>
      </c>
      <c r="AC26" s="4">
        <v>0</v>
      </c>
      <c r="AD26" s="4">
        <v>0</v>
      </c>
      <c r="AE26" s="9">
        <v>0</v>
      </c>
      <c r="AF26" s="27">
        <v>0</v>
      </c>
      <c r="AG26" s="4">
        <v>0</v>
      </c>
      <c r="AH26" s="4">
        <v>2</v>
      </c>
      <c r="AI26" s="4">
        <v>2</v>
      </c>
      <c r="AJ26" s="4">
        <v>1</v>
      </c>
      <c r="AK26" s="4">
        <v>1</v>
      </c>
      <c r="AL26" s="4">
        <v>0</v>
      </c>
      <c r="AM26" s="4">
        <v>0</v>
      </c>
      <c r="AN26" s="39">
        <v>0</v>
      </c>
      <c r="AO26" s="40">
        <f t="shared" si="8"/>
        <v>26</v>
      </c>
      <c r="AP26" s="55">
        <f t="shared" si="9"/>
        <v>0.35135135135135137</v>
      </c>
    </row>
    <row r="27" spans="1:42" ht="45">
      <c r="A27" s="22">
        <f t="shared" si="10"/>
        <v>24</v>
      </c>
      <c r="B27" s="32" t="s">
        <v>46</v>
      </c>
      <c r="C27" s="41" t="s">
        <v>103</v>
      </c>
      <c r="D27" s="4">
        <v>1</v>
      </c>
      <c r="E27" s="4">
        <v>1</v>
      </c>
      <c r="F27" s="4">
        <v>2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9">
        <v>0</v>
      </c>
      <c r="M27" s="8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0</v>
      </c>
      <c r="U27" s="4">
        <v>0</v>
      </c>
      <c r="V27" s="4">
        <v>2</v>
      </c>
      <c r="W27" s="4">
        <v>2</v>
      </c>
      <c r="X27" s="4">
        <v>2</v>
      </c>
      <c r="Y27" s="9">
        <v>0</v>
      </c>
      <c r="Z27" s="8">
        <v>1</v>
      </c>
      <c r="AA27" s="4">
        <v>2</v>
      </c>
      <c r="AB27" s="4">
        <v>2</v>
      </c>
      <c r="AC27" s="4">
        <v>2</v>
      </c>
      <c r="AD27" s="4">
        <v>0</v>
      </c>
      <c r="AE27" s="9">
        <v>0</v>
      </c>
      <c r="AF27" s="27">
        <v>0</v>
      </c>
      <c r="AG27" s="4">
        <v>0</v>
      </c>
      <c r="AH27" s="4">
        <v>2</v>
      </c>
      <c r="AI27" s="4">
        <v>2</v>
      </c>
      <c r="AJ27" s="4">
        <v>2</v>
      </c>
      <c r="AK27" s="4">
        <v>2</v>
      </c>
      <c r="AL27" s="4">
        <v>0</v>
      </c>
      <c r="AM27" s="4">
        <v>0</v>
      </c>
      <c r="AN27" s="39">
        <v>0</v>
      </c>
      <c r="AO27" s="56">
        <f t="shared" si="8"/>
        <v>45</v>
      </c>
      <c r="AP27" s="55">
        <f t="shared" si="9"/>
        <v>0.60810810810810811</v>
      </c>
    </row>
    <row r="28" spans="1:42" ht="30.75" thickBot="1">
      <c r="A28" s="24">
        <f t="shared" si="10"/>
        <v>25</v>
      </c>
      <c r="B28" s="34" t="s">
        <v>47</v>
      </c>
      <c r="C28" s="42" t="s">
        <v>104</v>
      </c>
      <c r="D28" s="4">
        <v>1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0</v>
      </c>
      <c r="K28" s="4">
        <v>0</v>
      </c>
      <c r="L28" s="9">
        <v>0</v>
      </c>
      <c r="M28" s="8">
        <v>2</v>
      </c>
      <c r="N28" s="4">
        <v>2</v>
      </c>
      <c r="O28" s="4">
        <v>2</v>
      </c>
      <c r="P28" s="4">
        <v>2</v>
      </c>
      <c r="Q28" s="4">
        <v>2</v>
      </c>
      <c r="R28" s="4">
        <v>0</v>
      </c>
      <c r="S28" s="4">
        <v>2</v>
      </c>
      <c r="T28" s="4">
        <v>0</v>
      </c>
      <c r="U28" s="4">
        <v>0</v>
      </c>
      <c r="V28" s="4">
        <v>2</v>
      </c>
      <c r="W28" s="4">
        <v>2</v>
      </c>
      <c r="X28" s="4">
        <v>2</v>
      </c>
      <c r="Y28" s="9">
        <v>2</v>
      </c>
      <c r="Z28" s="8">
        <v>0</v>
      </c>
      <c r="AA28" s="4">
        <v>0</v>
      </c>
      <c r="AB28" s="4">
        <v>0</v>
      </c>
      <c r="AC28" s="4">
        <v>0</v>
      </c>
      <c r="AD28" s="4">
        <v>0</v>
      </c>
      <c r="AE28" s="9">
        <v>0</v>
      </c>
      <c r="AF28" s="27">
        <v>0</v>
      </c>
      <c r="AG28" s="4">
        <v>0</v>
      </c>
      <c r="AH28" s="4">
        <v>2</v>
      </c>
      <c r="AI28" s="4">
        <v>2</v>
      </c>
      <c r="AJ28" s="4">
        <v>2</v>
      </c>
      <c r="AK28" s="4">
        <v>2</v>
      </c>
      <c r="AL28" s="4">
        <v>0</v>
      </c>
      <c r="AM28" s="4">
        <v>0</v>
      </c>
      <c r="AN28" s="39">
        <v>2</v>
      </c>
      <c r="AO28" s="38">
        <f t="shared" si="8"/>
        <v>41</v>
      </c>
      <c r="AP28" s="55">
        <f t="shared" si="9"/>
        <v>0.55405405405405406</v>
      </c>
    </row>
    <row r="29" spans="1:42" ht="45">
      <c r="A29" s="21">
        <f t="shared" si="10"/>
        <v>26</v>
      </c>
      <c r="B29" s="31" t="s">
        <v>48</v>
      </c>
      <c r="C29" s="49" t="s">
        <v>105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0</v>
      </c>
      <c r="K29" s="4">
        <v>0</v>
      </c>
      <c r="L29" s="9">
        <v>1</v>
      </c>
      <c r="M29" s="8">
        <v>2</v>
      </c>
      <c r="N29" s="4">
        <v>2</v>
      </c>
      <c r="O29" s="4">
        <v>2</v>
      </c>
      <c r="P29" s="4">
        <v>2</v>
      </c>
      <c r="Q29" s="4">
        <v>2</v>
      </c>
      <c r="R29" s="4">
        <v>2</v>
      </c>
      <c r="S29" s="4">
        <v>2</v>
      </c>
      <c r="T29" s="4">
        <v>0</v>
      </c>
      <c r="U29" s="4">
        <v>0</v>
      </c>
      <c r="V29" s="4">
        <v>1</v>
      </c>
      <c r="W29" s="4">
        <v>2</v>
      </c>
      <c r="X29" s="4">
        <v>2</v>
      </c>
      <c r="Y29" s="9">
        <v>2</v>
      </c>
      <c r="Z29" s="8">
        <v>1</v>
      </c>
      <c r="AA29" s="4">
        <v>2</v>
      </c>
      <c r="AB29" s="4">
        <v>2</v>
      </c>
      <c r="AC29" s="4">
        <v>2</v>
      </c>
      <c r="AD29" s="4">
        <v>0</v>
      </c>
      <c r="AE29" s="9">
        <v>0</v>
      </c>
      <c r="AF29" s="27">
        <v>0</v>
      </c>
      <c r="AG29" s="4">
        <v>0</v>
      </c>
      <c r="AH29" s="4">
        <v>2</v>
      </c>
      <c r="AI29" s="4">
        <v>2</v>
      </c>
      <c r="AJ29" s="4">
        <v>2</v>
      </c>
      <c r="AK29" s="4">
        <v>2</v>
      </c>
      <c r="AL29" s="4">
        <v>0</v>
      </c>
      <c r="AM29" s="4">
        <v>0</v>
      </c>
      <c r="AN29" s="39">
        <v>0</v>
      </c>
      <c r="AO29" s="40">
        <f t="shared" si="8"/>
        <v>49</v>
      </c>
      <c r="AP29" s="55">
        <f t="shared" si="9"/>
        <v>0.66216216216216217</v>
      </c>
    </row>
    <row r="30" spans="1:42" ht="30.75" thickBot="1">
      <c r="A30" s="23">
        <f t="shared" si="10"/>
        <v>27</v>
      </c>
      <c r="B30" s="33" t="s">
        <v>49</v>
      </c>
      <c r="C30" s="51" t="s">
        <v>106</v>
      </c>
      <c r="D30" s="4">
        <v>1</v>
      </c>
      <c r="E30" s="4">
        <v>1</v>
      </c>
      <c r="F30" s="4">
        <v>2</v>
      </c>
      <c r="G30" s="4">
        <v>2</v>
      </c>
      <c r="H30" s="4">
        <v>2</v>
      </c>
      <c r="I30" s="4">
        <v>2</v>
      </c>
      <c r="J30" s="4">
        <v>0</v>
      </c>
      <c r="K30" s="4">
        <v>0</v>
      </c>
      <c r="L30" s="9">
        <v>0</v>
      </c>
      <c r="M30" s="8">
        <v>2</v>
      </c>
      <c r="N30" s="4">
        <v>2</v>
      </c>
      <c r="O30" s="4">
        <v>1</v>
      </c>
      <c r="P30" s="4">
        <v>2</v>
      </c>
      <c r="Q30" s="4">
        <v>1</v>
      </c>
      <c r="R30" s="4">
        <v>2</v>
      </c>
      <c r="S30" s="4">
        <v>2</v>
      </c>
      <c r="T30" s="4">
        <v>0</v>
      </c>
      <c r="U30" s="4">
        <v>0</v>
      </c>
      <c r="V30" s="4">
        <v>2</v>
      </c>
      <c r="W30" s="4">
        <v>2</v>
      </c>
      <c r="X30" s="4">
        <v>2</v>
      </c>
      <c r="Y30" s="9">
        <v>0</v>
      </c>
      <c r="Z30" s="8">
        <v>0</v>
      </c>
      <c r="AA30" s="4">
        <v>0</v>
      </c>
      <c r="AB30" s="4">
        <v>2</v>
      </c>
      <c r="AC30" s="4">
        <v>2</v>
      </c>
      <c r="AD30" s="4">
        <v>0</v>
      </c>
      <c r="AE30" s="9">
        <v>0</v>
      </c>
      <c r="AF30" s="27">
        <v>0</v>
      </c>
      <c r="AG30" s="4">
        <v>0</v>
      </c>
      <c r="AH30" s="4">
        <v>2</v>
      </c>
      <c r="AI30" s="4">
        <v>2</v>
      </c>
      <c r="AJ30" s="4">
        <v>2</v>
      </c>
      <c r="AK30" s="4">
        <v>2</v>
      </c>
      <c r="AL30" s="4">
        <v>0</v>
      </c>
      <c r="AM30" s="4">
        <v>0</v>
      </c>
      <c r="AN30" s="39">
        <v>0</v>
      </c>
      <c r="AO30" s="38">
        <f t="shared" si="8"/>
        <v>40</v>
      </c>
      <c r="AP30" s="55">
        <f t="shared" si="9"/>
        <v>0.54054054054054057</v>
      </c>
    </row>
    <row r="31" spans="1:42" ht="45">
      <c r="A31" s="20">
        <f t="shared" si="10"/>
        <v>28</v>
      </c>
      <c r="B31" s="30" t="s">
        <v>50</v>
      </c>
      <c r="C31" s="50" t="s">
        <v>107</v>
      </c>
      <c r="D31" s="4">
        <v>1</v>
      </c>
      <c r="E31" s="4">
        <v>1</v>
      </c>
      <c r="F31" s="4">
        <v>2</v>
      </c>
      <c r="G31" s="4">
        <v>2</v>
      </c>
      <c r="H31" s="4">
        <v>2</v>
      </c>
      <c r="I31" s="4">
        <v>2</v>
      </c>
      <c r="J31" s="4">
        <v>1</v>
      </c>
      <c r="K31" s="4">
        <v>0</v>
      </c>
      <c r="L31" s="9">
        <v>0</v>
      </c>
      <c r="M31" s="8">
        <v>2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1</v>
      </c>
      <c r="U31" s="4">
        <v>1</v>
      </c>
      <c r="V31" s="4">
        <v>1</v>
      </c>
      <c r="W31" s="4">
        <v>2</v>
      </c>
      <c r="X31" s="4">
        <v>2</v>
      </c>
      <c r="Y31" s="9">
        <v>2</v>
      </c>
      <c r="Z31" s="8">
        <v>0</v>
      </c>
      <c r="AA31" s="4">
        <v>2</v>
      </c>
      <c r="AB31" s="4">
        <v>2</v>
      </c>
      <c r="AC31" s="4">
        <v>0</v>
      </c>
      <c r="AD31" s="4">
        <v>0</v>
      </c>
      <c r="AE31" s="9" t="s">
        <v>120</v>
      </c>
      <c r="AF31" s="27">
        <v>0</v>
      </c>
      <c r="AG31" s="4">
        <v>0</v>
      </c>
      <c r="AH31" s="4">
        <v>2</v>
      </c>
      <c r="AI31" s="4">
        <v>2</v>
      </c>
      <c r="AJ31" s="4">
        <v>2</v>
      </c>
      <c r="AK31" s="4">
        <v>2</v>
      </c>
      <c r="AL31" s="4" t="s">
        <v>120</v>
      </c>
      <c r="AM31" s="4">
        <v>0</v>
      </c>
      <c r="AN31" s="39">
        <v>0</v>
      </c>
      <c r="AO31" s="40">
        <f t="shared" si="8"/>
        <v>46</v>
      </c>
      <c r="AP31" s="55">
        <f>AO31/70</f>
        <v>0.65714285714285714</v>
      </c>
    </row>
    <row r="32" spans="1:42" ht="30.75" thickBot="1">
      <c r="A32" s="24">
        <f t="shared" si="10"/>
        <v>29</v>
      </c>
      <c r="B32" s="34" t="s">
        <v>51</v>
      </c>
      <c r="C32" s="42" t="s">
        <v>108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0</v>
      </c>
      <c r="J32" s="4">
        <v>0</v>
      </c>
      <c r="K32" s="4">
        <v>0</v>
      </c>
      <c r="L32" s="9">
        <v>0</v>
      </c>
      <c r="M32" s="8">
        <v>2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0</v>
      </c>
      <c r="U32" s="4">
        <v>0</v>
      </c>
      <c r="V32" s="4">
        <v>1</v>
      </c>
      <c r="W32" s="4">
        <v>2</v>
      </c>
      <c r="X32" s="4">
        <v>2</v>
      </c>
      <c r="Y32" s="9">
        <v>2</v>
      </c>
      <c r="Z32" s="8">
        <v>1</v>
      </c>
      <c r="AA32" s="4">
        <v>2</v>
      </c>
      <c r="AB32" s="4">
        <v>2</v>
      </c>
      <c r="AC32" s="4">
        <v>2</v>
      </c>
      <c r="AD32" s="4">
        <v>0</v>
      </c>
      <c r="AE32" s="9">
        <v>0</v>
      </c>
      <c r="AF32" s="27">
        <v>0</v>
      </c>
      <c r="AG32" s="4">
        <v>0</v>
      </c>
      <c r="AH32" s="4">
        <v>2</v>
      </c>
      <c r="AI32" s="4">
        <v>2</v>
      </c>
      <c r="AJ32" s="4">
        <v>2</v>
      </c>
      <c r="AK32" s="4">
        <v>2</v>
      </c>
      <c r="AL32" s="4">
        <v>0</v>
      </c>
      <c r="AM32" s="4">
        <v>0</v>
      </c>
      <c r="AN32" s="39">
        <v>0</v>
      </c>
      <c r="AO32" s="38">
        <f t="shared" si="8"/>
        <v>46</v>
      </c>
      <c r="AP32" s="55">
        <f t="shared" si="9"/>
        <v>0.6216216216216216</v>
      </c>
    </row>
    <row r="33" spans="1:42" ht="45">
      <c r="A33" s="21">
        <f t="shared" si="10"/>
        <v>30</v>
      </c>
      <c r="B33" s="31" t="s">
        <v>52</v>
      </c>
      <c r="C33" s="49" t="s">
        <v>109</v>
      </c>
      <c r="D33" s="4">
        <v>1</v>
      </c>
      <c r="E33" s="4">
        <v>0</v>
      </c>
      <c r="F33" s="4">
        <v>2</v>
      </c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9">
        <v>0</v>
      </c>
      <c r="M33" s="8">
        <v>0</v>
      </c>
      <c r="N33" s="4">
        <v>0</v>
      </c>
      <c r="O33" s="4">
        <v>0</v>
      </c>
      <c r="P33" s="4">
        <v>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2</v>
      </c>
      <c r="Y33" s="9">
        <v>0</v>
      </c>
      <c r="Z33" s="8">
        <v>1</v>
      </c>
      <c r="AA33" s="4">
        <v>0</v>
      </c>
      <c r="AB33" s="4">
        <v>0</v>
      </c>
      <c r="AC33" s="4">
        <v>0</v>
      </c>
      <c r="AD33" s="4">
        <v>0</v>
      </c>
      <c r="AE33" s="9">
        <v>0</v>
      </c>
      <c r="AF33" s="27">
        <v>0</v>
      </c>
      <c r="AG33" s="4">
        <v>0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>
        <v>0</v>
      </c>
      <c r="AN33" s="39">
        <v>0</v>
      </c>
      <c r="AO33" s="40">
        <f t="shared" si="8"/>
        <v>14</v>
      </c>
      <c r="AP33" s="55">
        <f t="shared" si="9"/>
        <v>0.1891891891891892</v>
      </c>
    </row>
    <row r="34" spans="1:42" ht="15.75" thickBot="1">
      <c r="A34" s="23">
        <f t="shared" si="10"/>
        <v>31</v>
      </c>
      <c r="B34" s="33" t="s">
        <v>53</v>
      </c>
      <c r="C34" s="51" t="s">
        <v>110</v>
      </c>
      <c r="D34" s="4">
        <v>0</v>
      </c>
      <c r="E34" s="4">
        <v>0</v>
      </c>
      <c r="F34" s="4">
        <v>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9">
        <v>0</v>
      </c>
      <c r="M34" s="8">
        <v>0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9">
        <v>0</v>
      </c>
      <c r="Z34" s="8">
        <v>0</v>
      </c>
      <c r="AA34" s="4">
        <v>0</v>
      </c>
      <c r="AB34" s="4">
        <v>2</v>
      </c>
      <c r="AC34" s="4">
        <v>0</v>
      </c>
      <c r="AD34" s="4">
        <v>0</v>
      </c>
      <c r="AE34" s="9">
        <v>2</v>
      </c>
      <c r="AF34" s="27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39">
        <v>0</v>
      </c>
      <c r="AO34" s="38">
        <f t="shared" si="8"/>
        <v>12</v>
      </c>
      <c r="AP34" s="55">
        <f t="shared" si="9"/>
        <v>0.16216216216216217</v>
      </c>
    </row>
    <row r="35" spans="1:42" ht="45">
      <c r="A35" s="20">
        <f t="shared" si="10"/>
        <v>32</v>
      </c>
      <c r="B35" s="30" t="s">
        <v>54</v>
      </c>
      <c r="C35" s="50" t="s">
        <v>111</v>
      </c>
      <c r="D35" s="4">
        <v>1</v>
      </c>
      <c r="E35" s="4">
        <v>1</v>
      </c>
      <c r="F35" s="4">
        <v>2</v>
      </c>
      <c r="G35" s="4">
        <v>2</v>
      </c>
      <c r="H35" s="4">
        <v>2</v>
      </c>
      <c r="I35" s="4">
        <v>0</v>
      </c>
      <c r="J35" s="4">
        <v>0</v>
      </c>
      <c r="K35" s="4">
        <v>0</v>
      </c>
      <c r="L35" s="9">
        <v>0</v>
      </c>
      <c r="M35" s="8">
        <v>2</v>
      </c>
      <c r="N35" s="4">
        <v>2</v>
      </c>
      <c r="O35" s="4">
        <v>2</v>
      </c>
      <c r="P35" s="4">
        <v>1</v>
      </c>
      <c r="Q35" s="4">
        <v>0</v>
      </c>
      <c r="R35" s="4">
        <v>0</v>
      </c>
      <c r="S35" s="4">
        <v>2</v>
      </c>
      <c r="T35" s="4">
        <v>0</v>
      </c>
      <c r="U35" s="4">
        <v>0</v>
      </c>
      <c r="V35" s="4">
        <v>1</v>
      </c>
      <c r="W35" s="4">
        <v>2</v>
      </c>
      <c r="X35" s="4">
        <v>2</v>
      </c>
      <c r="Y35" s="9">
        <v>2</v>
      </c>
      <c r="Z35" s="8">
        <v>1</v>
      </c>
      <c r="AA35" s="4">
        <v>0</v>
      </c>
      <c r="AB35" s="4">
        <v>0</v>
      </c>
      <c r="AC35" s="4">
        <v>0</v>
      </c>
      <c r="AD35" s="4">
        <v>0</v>
      </c>
      <c r="AE35" s="9">
        <v>0</v>
      </c>
      <c r="AF35" s="27">
        <v>0</v>
      </c>
      <c r="AG35" s="4">
        <v>0</v>
      </c>
      <c r="AH35" s="4">
        <v>2</v>
      </c>
      <c r="AI35" s="4">
        <v>2</v>
      </c>
      <c r="AJ35" s="4">
        <v>2</v>
      </c>
      <c r="AK35" s="4">
        <v>2</v>
      </c>
      <c r="AL35" s="4">
        <v>0</v>
      </c>
      <c r="AM35" s="4">
        <v>0</v>
      </c>
      <c r="AN35" s="39">
        <v>0</v>
      </c>
      <c r="AO35" s="40">
        <f t="shared" si="8"/>
        <v>33</v>
      </c>
      <c r="AP35" s="55">
        <f t="shared" si="9"/>
        <v>0.44594594594594594</v>
      </c>
    </row>
    <row r="36" spans="1:42" ht="15.75" thickBot="1">
      <c r="A36" s="24">
        <f t="shared" si="10"/>
        <v>33</v>
      </c>
      <c r="B36" s="34" t="s">
        <v>55</v>
      </c>
      <c r="C36" s="42" t="s">
        <v>112</v>
      </c>
      <c r="D36" s="4">
        <v>2</v>
      </c>
      <c r="E36" s="4">
        <v>1</v>
      </c>
      <c r="F36" s="4">
        <v>2</v>
      </c>
      <c r="G36" s="4">
        <v>2</v>
      </c>
      <c r="H36" s="4">
        <v>2</v>
      </c>
      <c r="I36" s="4">
        <v>2</v>
      </c>
      <c r="J36" s="4">
        <v>0</v>
      </c>
      <c r="K36" s="4">
        <v>2</v>
      </c>
      <c r="L36" s="9">
        <v>0</v>
      </c>
      <c r="M36" s="8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0</v>
      </c>
      <c r="U36" s="4">
        <v>0</v>
      </c>
      <c r="V36" s="4">
        <v>2</v>
      </c>
      <c r="W36" s="4">
        <v>2</v>
      </c>
      <c r="X36" s="4">
        <v>2</v>
      </c>
      <c r="Y36" s="9">
        <v>2</v>
      </c>
      <c r="Z36" s="8">
        <v>1</v>
      </c>
      <c r="AA36" s="4">
        <v>0</v>
      </c>
      <c r="AB36" s="4">
        <v>2</v>
      </c>
      <c r="AC36" s="4">
        <v>0</v>
      </c>
      <c r="AD36" s="4">
        <v>0</v>
      </c>
      <c r="AE36" s="9" t="s">
        <v>120</v>
      </c>
      <c r="AF36" s="27">
        <v>0</v>
      </c>
      <c r="AG36" s="4">
        <v>2</v>
      </c>
      <c r="AH36" s="4">
        <v>2</v>
      </c>
      <c r="AI36" s="4">
        <v>2</v>
      </c>
      <c r="AJ36" s="4">
        <v>2</v>
      </c>
      <c r="AK36" s="4">
        <v>2</v>
      </c>
      <c r="AL36" s="4">
        <v>0</v>
      </c>
      <c r="AM36" s="4">
        <v>0</v>
      </c>
      <c r="AN36" s="39">
        <v>2</v>
      </c>
      <c r="AO36" s="38">
        <f t="shared" si="8"/>
        <v>50</v>
      </c>
      <c r="AP36" s="55">
        <f>AO36/72</f>
        <v>0.69444444444444442</v>
      </c>
    </row>
    <row r="37" spans="1:42" ht="45">
      <c r="A37" s="20">
        <f t="shared" si="10"/>
        <v>34</v>
      </c>
      <c r="B37" s="30" t="s">
        <v>56</v>
      </c>
      <c r="C37" s="50" t="s">
        <v>113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9">
        <v>0</v>
      </c>
      <c r="M37" s="8">
        <v>0</v>
      </c>
      <c r="N37" s="4">
        <v>0</v>
      </c>
      <c r="O37" s="4">
        <v>0</v>
      </c>
      <c r="P37" s="4">
        <v>2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9">
        <v>2</v>
      </c>
      <c r="Z37" s="8">
        <v>0</v>
      </c>
      <c r="AA37" s="4">
        <v>2</v>
      </c>
      <c r="AB37" s="4">
        <v>2</v>
      </c>
      <c r="AC37" s="4">
        <v>0</v>
      </c>
      <c r="AD37" s="4">
        <v>0</v>
      </c>
      <c r="AE37" s="9">
        <v>0</v>
      </c>
      <c r="AF37" s="27">
        <v>0</v>
      </c>
      <c r="AG37" s="4">
        <v>0</v>
      </c>
      <c r="AH37" s="4">
        <v>0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9">
        <v>0</v>
      </c>
      <c r="AO37" s="1">
        <f t="shared" si="8"/>
        <v>15</v>
      </c>
      <c r="AP37" s="55">
        <f t="shared" si="9"/>
        <v>0.20270270270270271</v>
      </c>
    </row>
    <row r="38" spans="1:42" ht="30.75" thickBot="1">
      <c r="A38" s="24">
        <f t="shared" si="10"/>
        <v>35</v>
      </c>
      <c r="B38" s="34" t="s">
        <v>57</v>
      </c>
      <c r="C38" s="42" t="s">
        <v>119</v>
      </c>
      <c r="D38" s="4">
        <v>0</v>
      </c>
      <c r="E38" s="4">
        <v>0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9">
        <v>0</v>
      </c>
      <c r="M38" s="8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2</v>
      </c>
      <c r="Y38" s="9">
        <v>0</v>
      </c>
      <c r="Z38" s="8">
        <v>0</v>
      </c>
      <c r="AA38" s="4">
        <v>0</v>
      </c>
      <c r="AB38" s="4">
        <v>0</v>
      </c>
      <c r="AC38" s="4">
        <v>0</v>
      </c>
      <c r="AD38" s="4">
        <v>0</v>
      </c>
      <c r="AE38" s="9">
        <v>0</v>
      </c>
      <c r="AF38" s="27">
        <v>0</v>
      </c>
      <c r="AG38" s="4">
        <v>0</v>
      </c>
      <c r="AH38" s="4">
        <v>0</v>
      </c>
      <c r="AI38" s="4">
        <v>2</v>
      </c>
      <c r="AJ38" s="4">
        <v>0</v>
      </c>
      <c r="AK38" s="4">
        <v>0</v>
      </c>
      <c r="AL38" s="4">
        <v>0</v>
      </c>
      <c r="AM38" s="4">
        <v>0</v>
      </c>
      <c r="AN38" s="9">
        <v>0</v>
      </c>
      <c r="AO38" s="1">
        <f t="shared" si="8"/>
        <v>8</v>
      </c>
      <c r="AP38" s="55">
        <f t="shared" si="9"/>
        <v>0.10810810810810811</v>
      </c>
    </row>
    <row r="39" spans="1:42" ht="30">
      <c r="A39" s="21">
        <f t="shared" si="10"/>
        <v>36</v>
      </c>
      <c r="B39" s="31" t="s">
        <v>58</v>
      </c>
      <c r="C39" s="49" t="s">
        <v>114</v>
      </c>
      <c r="D39" s="4">
        <v>2</v>
      </c>
      <c r="E39" s="4">
        <v>0</v>
      </c>
      <c r="F39" s="4">
        <v>2</v>
      </c>
      <c r="G39" s="4">
        <v>2</v>
      </c>
      <c r="H39" s="4">
        <v>2</v>
      </c>
      <c r="I39" s="4">
        <v>0</v>
      </c>
      <c r="J39" s="4">
        <v>0</v>
      </c>
      <c r="K39" s="4">
        <v>0</v>
      </c>
      <c r="L39" s="9">
        <v>0</v>
      </c>
      <c r="M39" s="8">
        <v>2</v>
      </c>
      <c r="N39" s="4">
        <v>2</v>
      </c>
      <c r="O39" s="4">
        <v>0</v>
      </c>
      <c r="P39" s="4">
        <v>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2</v>
      </c>
      <c r="Y39" s="9">
        <v>2</v>
      </c>
      <c r="Z39" s="8">
        <v>0</v>
      </c>
      <c r="AA39" s="4">
        <v>0</v>
      </c>
      <c r="AB39" s="4">
        <v>0</v>
      </c>
      <c r="AC39" s="4">
        <v>0</v>
      </c>
      <c r="AD39" s="4">
        <v>0</v>
      </c>
      <c r="AE39" s="9">
        <v>0</v>
      </c>
      <c r="AF39" s="27">
        <v>0</v>
      </c>
      <c r="AG39" s="4">
        <v>0</v>
      </c>
      <c r="AH39" s="4">
        <v>2</v>
      </c>
      <c r="AI39" s="4">
        <v>2</v>
      </c>
      <c r="AJ39" s="4">
        <v>2</v>
      </c>
      <c r="AK39" s="4">
        <v>2</v>
      </c>
      <c r="AL39" s="4">
        <v>0</v>
      </c>
      <c r="AM39" s="4">
        <v>0</v>
      </c>
      <c r="AN39" s="9">
        <v>0</v>
      </c>
      <c r="AO39" s="1">
        <f t="shared" si="8"/>
        <v>29</v>
      </c>
      <c r="AP39" s="55">
        <f t="shared" si="9"/>
        <v>0.39189189189189189</v>
      </c>
    </row>
    <row r="40" spans="1:42">
      <c r="A40" s="22">
        <f t="shared" si="10"/>
        <v>37</v>
      </c>
      <c r="B40" s="32" t="s">
        <v>59</v>
      </c>
      <c r="C40" s="41" t="s">
        <v>115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0</v>
      </c>
      <c r="J40" s="4">
        <v>0</v>
      </c>
      <c r="K40" s="4">
        <v>0</v>
      </c>
      <c r="L40" s="9">
        <v>0</v>
      </c>
      <c r="M40" s="8">
        <v>2</v>
      </c>
      <c r="N40" s="4">
        <v>2</v>
      </c>
      <c r="O40" s="4">
        <v>2</v>
      </c>
      <c r="P40" s="4">
        <v>2</v>
      </c>
      <c r="Q40" s="4">
        <v>0</v>
      </c>
      <c r="R40" s="4">
        <v>0</v>
      </c>
      <c r="S40" s="4">
        <v>2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9">
        <v>0</v>
      </c>
      <c r="Z40" s="8">
        <v>1</v>
      </c>
      <c r="AA40" s="4">
        <v>0</v>
      </c>
      <c r="AB40" s="4">
        <v>0</v>
      </c>
      <c r="AC40" s="4">
        <v>2</v>
      </c>
      <c r="AD40" s="4">
        <v>0</v>
      </c>
      <c r="AE40" s="9">
        <v>0</v>
      </c>
      <c r="AF40" s="27">
        <v>0</v>
      </c>
      <c r="AG40" s="4">
        <v>0</v>
      </c>
      <c r="AH40" s="4">
        <v>2</v>
      </c>
      <c r="AI40" s="4">
        <v>2</v>
      </c>
      <c r="AJ40" s="4">
        <v>2</v>
      </c>
      <c r="AK40" s="4">
        <v>2</v>
      </c>
      <c r="AL40" s="4">
        <v>0</v>
      </c>
      <c r="AM40" s="4">
        <v>0</v>
      </c>
      <c r="AN40" s="9">
        <v>0</v>
      </c>
      <c r="AO40" s="1">
        <f t="shared" si="8"/>
        <v>33</v>
      </c>
      <c r="AP40" s="55">
        <f t="shared" si="9"/>
        <v>0.44594594594594594</v>
      </c>
    </row>
    <row r="41" spans="1:42" ht="30">
      <c r="A41" s="22">
        <f t="shared" si="10"/>
        <v>38</v>
      </c>
      <c r="B41" s="32" t="s">
        <v>60</v>
      </c>
      <c r="C41" s="41" t="s">
        <v>116</v>
      </c>
      <c r="D41" s="4"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9">
        <v>0</v>
      </c>
      <c r="M41" s="8">
        <v>0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2</v>
      </c>
      <c r="W41" s="4">
        <v>2</v>
      </c>
      <c r="X41" s="4">
        <v>2</v>
      </c>
      <c r="Y41" s="9">
        <v>0</v>
      </c>
      <c r="Z41" s="8">
        <v>0</v>
      </c>
      <c r="AA41" s="4">
        <v>0</v>
      </c>
      <c r="AB41" s="4">
        <v>0</v>
      </c>
      <c r="AC41" s="4">
        <v>0</v>
      </c>
      <c r="AD41" s="4">
        <v>0</v>
      </c>
      <c r="AE41" s="9">
        <v>0</v>
      </c>
      <c r="AF41" s="27">
        <v>0</v>
      </c>
      <c r="AG41" s="4">
        <v>0</v>
      </c>
      <c r="AH41" s="4">
        <v>0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9">
        <v>0</v>
      </c>
      <c r="AO41" s="1">
        <f t="shared" si="8"/>
        <v>11</v>
      </c>
      <c r="AP41" s="55">
        <f t="shared" si="9"/>
        <v>0.14864864864864866</v>
      </c>
    </row>
    <row r="42" spans="1:42" ht="30">
      <c r="A42" s="22">
        <f t="shared" si="10"/>
        <v>39</v>
      </c>
      <c r="B42" s="32" t="s">
        <v>61</v>
      </c>
      <c r="C42" s="41" t="s">
        <v>117</v>
      </c>
      <c r="D42" s="4">
        <v>2</v>
      </c>
      <c r="E42" s="4">
        <v>0</v>
      </c>
      <c r="F42" s="4">
        <v>2</v>
      </c>
      <c r="G42" s="4">
        <v>2</v>
      </c>
      <c r="H42" s="4">
        <v>1</v>
      </c>
      <c r="I42" s="4">
        <v>0</v>
      </c>
      <c r="J42" s="4">
        <v>0</v>
      </c>
      <c r="K42" s="4">
        <v>0</v>
      </c>
      <c r="L42" s="9">
        <v>0</v>
      </c>
      <c r="M42" s="8">
        <v>2</v>
      </c>
      <c r="N42" s="4">
        <v>2</v>
      </c>
      <c r="O42" s="4">
        <v>0</v>
      </c>
      <c r="P42" s="4">
        <v>1</v>
      </c>
      <c r="Q42" s="4">
        <v>0</v>
      </c>
      <c r="R42" s="4">
        <v>2</v>
      </c>
      <c r="S42" s="4">
        <v>2</v>
      </c>
      <c r="T42" s="4">
        <v>2</v>
      </c>
      <c r="U42" s="4">
        <v>0</v>
      </c>
      <c r="V42" s="4">
        <v>1</v>
      </c>
      <c r="W42" s="4">
        <v>2</v>
      </c>
      <c r="X42" s="4">
        <v>2</v>
      </c>
      <c r="Y42" s="9">
        <v>2</v>
      </c>
      <c r="Z42" s="8">
        <v>1</v>
      </c>
      <c r="AA42" s="4">
        <v>2</v>
      </c>
      <c r="AB42" s="4">
        <v>2</v>
      </c>
      <c r="AC42" s="4">
        <v>0</v>
      </c>
      <c r="AD42" s="4">
        <v>0</v>
      </c>
      <c r="AE42" s="9">
        <v>0</v>
      </c>
      <c r="AF42" s="27">
        <v>0</v>
      </c>
      <c r="AG42" s="4">
        <v>0</v>
      </c>
      <c r="AH42" s="4">
        <v>2</v>
      </c>
      <c r="AI42" s="4">
        <v>2</v>
      </c>
      <c r="AJ42" s="4">
        <v>2</v>
      </c>
      <c r="AK42" s="4">
        <v>2</v>
      </c>
      <c r="AL42" s="4">
        <v>0</v>
      </c>
      <c r="AM42" s="4">
        <v>0</v>
      </c>
      <c r="AN42" s="9">
        <v>0</v>
      </c>
      <c r="AO42" s="1">
        <f t="shared" si="8"/>
        <v>38</v>
      </c>
      <c r="AP42" s="55">
        <f t="shared" si="9"/>
        <v>0.51351351351351349</v>
      </c>
    </row>
    <row r="43" spans="1:42" ht="30.75" thickBot="1">
      <c r="A43" s="24">
        <f t="shared" si="10"/>
        <v>40</v>
      </c>
      <c r="B43" s="34" t="s">
        <v>62</v>
      </c>
      <c r="C43" s="42" t="s">
        <v>118</v>
      </c>
      <c r="D43" s="11">
        <v>0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2">
        <v>0</v>
      </c>
      <c r="M43" s="10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v>0</v>
      </c>
      <c r="Z43" s="10">
        <v>0</v>
      </c>
      <c r="AA43" s="11">
        <v>0</v>
      </c>
      <c r="AB43" s="11">
        <v>0</v>
      </c>
      <c r="AC43" s="11">
        <v>0</v>
      </c>
      <c r="AD43" s="11">
        <v>0</v>
      </c>
      <c r="AE43" s="12">
        <v>0</v>
      </c>
      <c r="AF43" s="29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2">
        <v>0</v>
      </c>
      <c r="AO43" s="1">
        <f t="shared" si="8"/>
        <v>2</v>
      </c>
      <c r="AP43" s="55">
        <f t="shared" si="9"/>
        <v>2.7027027027027029E-2</v>
      </c>
    </row>
    <row r="44" spans="1:42">
      <c r="B44" s="35" t="s">
        <v>65</v>
      </c>
      <c r="D44" s="55">
        <f>SUM(D4:D43)/80</f>
        <v>0.67500000000000004</v>
      </c>
      <c r="E44" s="55">
        <f t="shared" ref="E44:AN44" si="11">SUM(E4:E43)/80</f>
        <v>0.57499999999999996</v>
      </c>
      <c r="F44" s="55">
        <f t="shared" si="11"/>
        <v>0.625</v>
      </c>
      <c r="G44" s="55">
        <f t="shared" si="11"/>
        <v>0.72499999999999998</v>
      </c>
      <c r="H44" s="55">
        <f t="shared" si="11"/>
        <v>0.76249999999999996</v>
      </c>
      <c r="I44" s="55">
        <f t="shared" si="11"/>
        <v>0.375</v>
      </c>
      <c r="J44" s="55">
        <f t="shared" si="11"/>
        <v>0.17499999999999999</v>
      </c>
      <c r="K44" s="55">
        <f t="shared" si="11"/>
        <v>0.05</v>
      </c>
      <c r="L44" s="55">
        <f t="shared" si="11"/>
        <v>8.7499999999999994E-2</v>
      </c>
      <c r="M44" s="55">
        <f t="shared" si="11"/>
        <v>0.75</v>
      </c>
      <c r="N44" s="55">
        <f t="shared" si="11"/>
        <v>0.75</v>
      </c>
      <c r="O44" s="55">
        <f t="shared" si="11"/>
        <v>0.61250000000000004</v>
      </c>
      <c r="P44" s="55">
        <f t="shared" si="11"/>
        <v>0.8</v>
      </c>
      <c r="Q44" s="55">
        <f t="shared" si="11"/>
        <v>0.47499999999999998</v>
      </c>
      <c r="R44" s="55">
        <f t="shared" si="11"/>
        <v>0.41249999999999998</v>
      </c>
      <c r="S44" s="55">
        <f t="shared" si="11"/>
        <v>0.66249999999999998</v>
      </c>
      <c r="T44" s="55">
        <f t="shared" si="11"/>
        <v>0.25</v>
      </c>
      <c r="U44" s="55">
        <f t="shared" si="11"/>
        <v>0.05</v>
      </c>
      <c r="V44" s="55">
        <f t="shared" si="11"/>
        <v>0.52500000000000002</v>
      </c>
      <c r="W44" s="55">
        <f t="shared" si="11"/>
        <v>0.88749999999999996</v>
      </c>
      <c r="X44" s="55">
        <f t="shared" si="11"/>
        <v>0.86250000000000004</v>
      </c>
      <c r="Y44" s="55">
        <f t="shared" si="11"/>
        <v>0.45</v>
      </c>
      <c r="Z44" s="55">
        <f t="shared" si="11"/>
        <v>0.22500000000000001</v>
      </c>
      <c r="AA44" s="55">
        <f t="shared" si="11"/>
        <v>0.33750000000000002</v>
      </c>
      <c r="AB44" s="55">
        <f t="shared" si="11"/>
        <v>0.46250000000000002</v>
      </c>
      <c r="AC44" s="55">
        <f t="shared" si="11"/>
        <v>0.3</v>
      </c>
      <c r="AD44" s="55">
        <f t="shared" si="11"/>
        <v>8.7499999999999994E-2</v>
      </c>
      <c r="AE44" s="55">
        <f>SUM(AE4:AE43)/76</f>
        <v>0.19736842105263158</v>
      </c>
      <c r="AF44" s="55">
        <f t="shared" si="11"/>
        <v>0.15</v>
      </c>
      <c r="AG44" s="55">
        <f t="shared" si="11"/>
        <v>7.4999999999999997E-2</v>
      </c>
      <c r="AH44" s="55">
        <f t="shared" si="11"/>
        <v>0.72499999999999998</v>
      </c>
      <c r="AI44" s="55">
        <f t="shared" si="11"/>
        <v>0.91249999999999998</v>
      </c>
      <c r="AJ44" s="55">
        <f t="shared" si="11"/>
        <v>0.67500000000000004</v>
      </c>
      <c r="AK44" s="55">
        <f t="shared" si="11"/>
        <v>0.67500000000000004</v>
      </c>
      <c r="AL44" s="55">
        <f>SUM(AL4:AL43)/76</f>
        <v>0</v>
      </c>
      <c r="AM44" s="55">
        <f t="shared" si="11"/>
        <v>0</v>
      </c>
      <c r="AN44" s="55">
        <f t="shared" si="11"/>
        <v>0.17499999999999999</v>
      </c>
      <c r="AP44" s="55"/>
    </row>
  </sheetData>
  <mergeCells count="4">
    <mergeCell ref="M1:Y1"/>
    <mergeCell ref="Z1:AE1"/>
    <mergeCell ref="AF1:AN1"/>
    <mergeCell ref="D1:L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opLeftCell="A29" workbookViewId="0">
      <selection sqref="A1:C37"/>
    </sheetView>
  </sheetViews>
  <sheetFormatPr defaultRowHeight="15"/>
  <cols>
    <col min="1" max="1" width="9.140625" style="58"/>
    <col min="2" max="2" width="35.140625" style="58" customWidth="1"/>
    <col min="3" max="3" width="9.140625" style="58"/>
    <col min="4" max="16384" width="9.140625" style="1"/>
  </cols>
  <sheetData>
    <row r="1" spans="1:3" ht="45">
      <c r="A1" s="30">
        <v>32</v>
      </c>
      <c r="B1" s="62" t="s">
        <v>22</v>
      </c>
      <c r="C1" s="63">
        <v>0.91249999999999998</v>
      </c>
    </row>
    <row r="2" spans="1:3" s="3" customFormat="1" ht="43.5" customHeight="1">
      <c r="A2" s="32">
        <v>20</v>
      </c>
      <c r="B2" s="61" t="s">
        <v>11</v>
      </c>
      <c r="C2" s="64">
        <v>0.88749999999999996</v>
      </c>
    </row>
    <row r="3" spans="1:3" ht="45">
      <c r="A3" s="32">
        <v>21</v>
      </c>
      <c r="B3" s="61" t="s">
        <v>12</v>
      </c>
      <c r="C3" s="64">
        <v>0.86250000000000004</v>
      </c>
    </row>
    <row r="4" spans="1:3" ht="30">
      <c r="A4" s="32">
        <v>13</v>
      </c>
      <c r="B4" s="61" t="s">
        <v>4</v>
      </c>
      <c r="C4" s="64">
        <v>0.8</v>
      </c>
    </row>
    <row r="5" spans="1:3" ht="75">
      <c r="A5" s="32">
        <v>5</v>
      </c>
      <c r="B5" s="61" t="s">
        <v>1</v>
      </c>
      <c r="C5" s="64">
        <v>0.76249999999999996</v>
      </c>
    </row>
    <row r="6" spans="1:3" ht="30">
      <c r="A6" s="32">
        <v>10</v>
      </c>
      <c r="B6" s="61" t="s">
        <v>72</v>
      </c>
      <c r="C6" s="64">
        <v>0.75</v>
      </c>
    </row>
    <row r="7" spans="1:3" ht="30">
      <c r="A7" s="32">
        <v>11</v>
      </c>
      <c r="B7" s="61" t="s">
        <v>73</v>
      </c>
      <c r="C7" s="64">
        <v>0.75</v>
      </c>
    </row>
    <row r="8" spans="1:3" ht="30">
      <c r="A8" s="32">
        <v>4</v>
      </c>
      <c r="B8" s="61" t="s">
        <v>69</v>
      </c>
      <c r="C8" s="64">
        <v>0.72499999999999998</v>
      </c>
    </row>
    <row r="9" spans="1:3" ht="30">
      <c r="A9" s="32">
        <v>31</v>
      </c>
      <c r="B9" s="61" t="s">
        <v>21</v>
      </c>
      <c r="C9" s="64">
        <v>0.72499999999999998</v>
      </c>
    </row>
    <row r="10" spans="1:3" ht="60">
      <c r="A10" s="32">
        <v>1</v>
      </c>
      <c r="B10" s="61" t="s">
        <v>67</v>
      </c>
      <c r="C10" s="64">
        <v>0.67500000000000004</v>
      </c>
    </row>
    <row r="11" spans="1:3" ht="30">
      <c r="A11" s="32">
        <v>33</v>
      </c>
      <c r="B11" s="61" t="s">
        <v>23</v>
      </c>
      <c r="C11" s="64">
        <v>0.67500000000000004</v>
      </c>
    </row>
    <row r="12" spans="1:3" ht="45">
      <c r="A12" s="32">
        <v>34</v>
      </c>
      <c r="B12" s="61" t="s">
        <v>24</v>
      </c>
      <c r="C12" s="64">
        <v>0.67500000000000004</v>
      </c>
    </row>
    <row r="13" spans="1:3" ht="30">
      <c r="A13" s="32">
        <v>16</v>
      </c>
      <c r="B13" s="61" t="s">
        <v>7</v>
      </c>
      <c r="C13" s="64">
        <v>0.66249999999999998</v>
      </c>
    </row>
    <row r="14" spans="1:3" ht="45">
      <c r="A14" s="32">
        <v>3</v>
      </c>
      <c r="B14" s="61" t="s">
        <v>0</v>
      </c>
      <c r="C14" s="64">
        <v>0.625</v>
      </c>
    </row>
    <row r="15" spans="1:3" ht="45">
      <c r="A15" s="32">
        <v>12</v>
      </c>
      <c r="B15" s="61" t="s">
        <v>74</v>
      </c>
      <c r="C15" s="64">
        <v>0.61250000000000004</v>
      </c>
    </row>
    <row r="16" spans="1:3" ht="75">
      <c r="A16" s="32">
        <v>2</v>
      </c>
      <c r="B16" s="61" t="s">
        <v>68</v>
      </c>
      <c r="C16" s="64">
        <v>0.57499999999999996</v>
      </c>
    </row>
    <row r="17" spans="1:3" ht="45">
      <c r="A17" s="32">
        <v>19</v>
      </c>
      <c r="B17" s="61" t="s">
        <v>10</v>
      </c>
      <c r="C17" s="64">
        <v>0.52500000000000002</v>
      </c>
    </row>
    <row r="18" spans="1:3" ht="30">
      <c r="A18" s="32">
        <v>14</v>
      </c>
      <c r="B18" s="61" t="s">
        <v>5</v>
      </c>
      <c r="C18" s="64">
        <v>0.47499999999999998</v>
      </c>
    </row>
    <row r="19" spans="1:3" ht="45">
      <c r="A19" s="32">
        <v>25</v>
      </c>
      <c r="B19" s="61" t="s">
        <v>76</v>
      </c>
      <c r="C19" s="64">
        <v>0.46250000000000002</v>
      </c>
    </row>
    <row r="20" spans="1:3" ht="60">
      <c r="A20" s="32">
        <v>22</v>
      </c>
      <c r="B20" s="61" t="s">
        <v>13</v>
      </c>
      <c r="C20" s="64">
        <v>0.45</v>
      </c>
    </row>
    <row r="21" spans="1:3" ht="45">
      <c r="A21" s="32">
        <v>15</v>
      </c>
      <c r="B21" s="61" t="s">
        <v>6</v>
      </c>
      <c r="C21" s="64">
        <v>0.41249999999999998</v>
      </c>
    </row>
    <row r="22" spans="1:3" ht="75">
      <c r="A22" s="32">
        <v>6</v>
      </c>
      <c r="B22" s="61" t="s">
        <v>2</v>
      </c>
      <c r="C22" s="64">
        <v>0.375</v>
      </c>
    </row>
    <row r="23" spans="1:3" ht="45">
      <c r="A23" s="32">
        <v>24</v>
      </c>
      <c r="B23" s="61" t="s">
        <v>15</v>
      </c>
      <c r="C23" s="64">
        <v>0.33750000000000002</v>
      </c>
    </row>
    <row r="24" spans="1:3" ht="45">
      <c r="A24" s="32">
        <v>26</v>
      </c>
      <c r="B24" s="61" t="s">
        <v>16</v>
      </c>
      <c r="C24" s="64">
        <v>0.3</v>
      </c>
    </row>
    <row r="25" spans="1:3" ht="45">
      <c r="A25" s="32">
        <v>17</v>
      </c>
      <c r="B25" s="61" t="s">
        <v>8</v>
      </c>
      <c r="C25" s="64">
        <v>0.25</v>
      </c>
    </row>
    <row r="26" spans="1:3" ht="75">
      <c r="A26" s="32">
        <v>23</v>
      </c>
      <c r="B26" s="61" t="s">
        <v>14</v>
      </c>
      <c r="C26" s="64">
        <v>0.22500000000000001</v>
      </c>
    </row>
    <row r="27" spans="1:3" ht="30">
      <c r="A27" s="32">
        <v>28</v>
      </c>
      <c r="B27" s="61" t="s">
        <v>18</v>
      </c>
      <c r="C27" s="64">
        <v>0.19736842105263158</v>
      </c>
    </row>
    <row r="28" spans="1:3" ht="75">
      <c r="A28" s="32">
        <v>7</v>
      </c>
      <c r="B28" s="61" t="s">
        <v>70</v>
      </c>
      <c r="C28" s="64">
        <v>0.17499999999999999</v>
      </c>
    </row>
    <row r="29" spans="1:3" ht="60">
      <c r="A29" s="32">
        <v>37</v>
      </c>
      <c r="B29" s="61" t="s">
        <v>79</v>
      </c>
      <c r="C29" s="64">
        <v>0.17499999999999999</v>
      </c>
    </row>
    <row r="30" spans="1:3" ht="60">
      <c r="A30" s="32">
        <v>29</v>
      </c>
      <c r="B30" s="61" t="s">
        <v>19</v>
      </c>
      <c r="C30" s="64">
        <v>0.15</v>
      </c>
    </row>
    <row r="31" spans="1:3" ht="60">
      <c r="A31" s="32">
        <v>9</v>
      </c>
      <c r="B31" s="61" t="s">
        <v>3</v>
      </c>
      <c r="C31" s="64">
        <v>8.7499999999999994E-2</v>
      </c>
    </row>
    <row r="32" spans="1:3" ht="45">
      <c r="A32" s="32">
        <v>27</v>
      </c>
      <c r="B32" s="61" t="s">
        <v>17</v>
      </c>
      <c r="C32" s="64">
        <v>8.7499999999999994E-2</v>
      </c>
    </row>
    <row r="33" spans="1:3" ht="45">
      <c r="A33" s="32">
        <v>30</v>
      </c>
      <c r="B33" s="61" t="s">
        <v>20</v>
      </c>
      <c r="C33" s="64">
        <v>7.4999999999999997E-2</v>
      </c>
    </row>
    <row r="34" spans="1:3" ht="60">
      <c r="A34" s="32">
        <v>8</v>
      </c>
      <c r="B34" s="61" t="s">
        <v>71</v>
      </c>
      <c r="C34" s="64">
        <v>0.05</v>
      </c>
    </row>
    <row r="35" spans="1:3" ht="45">
      <c r="A35" s="32">
        <v>18</v>
      </c>
      <c r="B35" s="61" t="s">
        <v>9</v>
      </c>
      <c r="C35" s="64">
        <v>0.05</v>
      </c>
    </row>
    <row r="36" spans="1:3" ht="45">
      <c r="A36" s="32">
        <v>35</v>
      </c>
      <c r="B36" s="61" t="s">
        <v>25</v>
      </c>
      <c r="C36" s="64">
        <v>0</v>
      </c>
    </row>
    <row r="37" spans="1:3" ht="45.75" thickBot="1">
      <c r="A37" s="34">
        <v>36</v>
      </c>
      <c r="B37" s="57" t="s">
        <v>78</v>
      </c>
      <c r="C37" s="65">
        <v>0</v>
      </c>
    </row>
  </sheetData>
  <sortState ref="A1:C44">
    <sortCondition descending="1" ref="C1:C44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G6" sqref="G6"/>
    </sheetView>
  </sheetViews>
  <sheetFormatPr defaultRowHeight="15"/>
  <cols>
    <col min="1" max="1" width="9.140625" style="1"/>
    <col min="2" max="2" width="24.140625" style="2" customWidth="1"/>
    <col min="3" max="3" width="15.85546875" style="1" customWidth="1"/>
    <col min="4" max="16384" width="9.140625" style="1"/>
  </cols>
  <sheetData>
    <row r="1" spans="1:4" s="3" customFormat="1">
      <c r="A1" s="5">
        <v>1</v>
      </c>
      <c r="B1" s="59" t="s">
        <v>29</v>
      </c>
      <c r="C1" s="59" t="s">
        <v>83</v>
      </c>
      <c r="D1" s="66">
        <v>0.69444444444444442</v>
      </c>
    </row>
    <row r="2" spans="1:4">
      <c r="A2" s="8">
        <v>1</v>
      </c>
      <c r="B2" s="60" t="s">
        <v>55</v>
      </c>
      <c r="C2" s="60" t="s">
        <v>112</v>
      </c>
      <c r="D2" s="67">
        <v>0.69444444444444442</v>
      </c>
    </row>
    <row r="3" spans="1:4">
      <c r="A3" s="8">
        <v>3</v>
      </c>
      <c r="B3" s="60" t="s">
        <v>30</v>
      </c>
      <c r="C3" s="60" t="s">
        <v>84</v>
      </c>
      <c r="D3" s="67">
        <v>0.66216216216216217</v>
      </c>
    </row>
    <row r="4" spans="1:4" ht="45">
      <c r="A4" s="8">
        <v>3</v>
      </c>
      <c r="B4" s="60" t="s">
        <v>48</v>
      </c>
      <c r="C4" s="60" t="s">
        <v>105</v>
      </c>
      <c r="D4" s="67">
        <v>0.66216216216216217</v>
      </c>
    </row>
    <row r="5" spans="1:4" ht="45">
      <c r="A5" s="8">
        <v>5</v>
      </c>
      <c r="B5" s="60" t="s">
        <v>50</v>
      </c>
      <c r="C5" s="60" t="s">
        <v>107</v>
      </c>
      <c r="D5" s="67">
        <v>0.65714285714285714</v>
      </c>
    </row>
    <row r="6" spans="1:4" ht="45">
      <c r="A6" s="8">
        <v>6</v>
      </c>
      <c r="B6" s="60" t="s">
        <v>40</v>
      </c>
      <c r="C6" s="60" t="s">
        <v>94</v>
      </c>
      <c r="D6" s="67">
        <v>0.64864864864864868</v>
      </c>
    </row>
    <row r="7" spans="1:4">
      <c r="A7" s="8">
        <v>7</v>
      </c>
      <c r="B7" s="60" t="s">
        <v>35</v>
      </c>
      <c r="C7" s="60" t="s">
        <v>89</v>
      </c>
      <c r="D7" s="67">
        <v>0.63513513513513509</v>
      </c>
    </row>
    <row r="8" spans="1:4">
      <c r="A8" s="8">
        <v>7</v>
      </c>
      <c r="B8" s="60" t="s">
        <v>37</v>
      </c>
      <c r="C8" s="60" t="s">
        <v>91</v>
      </c>
      <c r="D8" s="67">
        <v>0.63513513513513509</v>
      </c>
    </row>
    <row r="9" spans="1:4" ht="45">
      <c r="A9" s="8">
        <v>9</v>
      </c>
      <c r="B9" s="60" t="s">
        <v>43</v>
      </c>
      <c r="C9" s="60" t="s">
        <v>97</v>
      </c>
      <c r="D9" s="67">
        <v>0.625</v>
      </c>
    </row>
    <row r="10" spans="1:4">
      <c r="A10" s="8">
        <v>10</v>
      </c>
      <c r="B10" s="60" t="s">
        <v>26</v>
      </c>
      <c r="C10" s="60" t="s">
        <v>80</v>
      </c>
      <c r="D10" s="67">
        <v>0.6216216216216216</v>
      </c>
    </row>
    <row r="11" spans="1:4" ht="30">
      <c r="A11" s="8">
        <v>10</v>
      </c>
      <c r="B11" s="60" t="s">
        <v>51</v>
      </c>
      <c r="C11" s="60" t="s">
        <v>108</v>
      </c>
      <c r="D11" s="67">
        <v>0.6216216216216216</v>
      </c>
    </row>
    <row r="12" spans="1:4">
      <c r="A12" s="8">
        <v>12</v>
      </c>
      <c r="B12" s="60" t="s">
        <v>47</v>
      </c>
      <c r="C12" s="60" t="s">
        <v>101</v>
      </c>
      <c r="D12" s="67">
        <v>0.60810810810810811</v>
      </c>
    </row>
    <row r="13" spans="1:4" ht="45">
      <c r="A13" s="8">
        <v>12</v>
      </c>
      <c r="B13" s="60" t="s">
        <v>46</v>
      </c>
      <c r="C13" s="60" t="s">
        <v>103</v>
      </c>
      <c r="D13" s="67">
        <v>0.60810810810810811</v>
      </c>
    </row>
    <row r="14" spans="1:4" ht="30">
      <c r="A14" s="8">
        <v>14</v>
      </c>
      <c r="B14" s="60" t="s">
        <v>36</v>
      </c>
      <c r="C14" s="60" t="s">
        <v>90</v>
      </c>
      <c r="D14" s="67">
        <v>0.59459459459459463</v>
      </c>
    </row>
    <row r="15" spans="1:4" ht="30">
      <c r="A15" s="8">
        <v>15</v>
      </c>
      <c r="B15" s="60" t="s">
        <v>41</v>
      </c>
      <c r="C15" s="60" t="s">
        <v>95</v>
      </c>
      <c r="D15" s="67">
        <v>0.56756756756756754</v>
      </c>
    </row>
    <row r="16" spans="1:4" ht="30">
      <c r="A16" s="8">
        <v>15</v>
      </c>
      <c r="B16" s="60" t="s">
        <v>42</v>
      </c>
      <c r="C16" s="60" t="s">
        <v>96</v>
      </c>
      <c r="D16" s="67">
        <v>0.56756756756756754</v>
      </c>
    </row>
    <row r="17" spans="1:4">
      <c r="A17" s="8">
        <v>17</v>
      </c>
      <c r="B17" s="60" t="s">
        <v>31</v>
      </c>
      <c r="C17" s="60" t="s">
        <v>85</v>
      </c>
      <c r="D17" s="67">
        <v>0.55405405405405406</v>
      </c>
    </row>
    <row r="18" spans="1:4" ht="30">
      <c r="A18" s="8">
        <v>17</v>
      </c>
      <c r="B18" s="60" t="s">
        <v>47</v>
      </c>
      <c r="C18" s="60" t="s">
        <v>104</v>
      </c>
      <c r="D18" s="67">
        <v>0.55405405405405406</v>
      </c>
    </row>
    <row r="19" spans="1:4" ht="30">
      <c r="A19" s="8">
        <v>19</v>
      </c>
      <c r="B19" s="60" t="s">
        <v>49</v>
      </c>
      <c r="C19" s="60" t="s">
        <v>106</v>
      </c>
      <c r="D19" s="67">
        <v>0.54054054054054057</v>
      </c>
    </row>
    <row r="20" spans="1:4" ht="30">
      <c r="A20" s="8">
        <v>20</v>
      </c>
      <c r="B20" s="60" t="s">
        <v>45</v>
      </c>
      <c r="C20" s="60" t="s">
        <v>99</v>
      </c>
      <c r="D20" s="67">
        <v>0.51351351351351349</v>
      </c>
    </row>
    <row r="21" spans="1:4" ht="30">
      <c r="A21" s="8">
        <v>20</v>
      </c>
      <c r="B21" s="60" t="s">
        <v>61</v>
      </c>
      <c r="C21" s="60" t="s">
        <v>117</v>
      </c>
      <c r="D21" s="67">
        <v>0.51351351351351349</v>
      </c>
    </row>
    <row r="22" spans="1:4">
      <c r="A22" s="8">
        <v>22</v>
      </c>
      <c r="B22" s="60" t="s">
        <v>44</v>
      </c>
      <c r="C22" s="60" t="s">
        <v>98</v>
      </c>
      <c r="D22" s="67">
        <v>0.5</v>
      </c>
    </row>
    <row r="23" spans="1:4">
      <c r="A23" s="8">
        <v>23</v>
      </c>
      <c r="B23" s="60" t="s">
        <v>28</v>
      </c>
      <c r="C23" s="60" t="s">
        <v>82</v>
      </c>
      <c r="D23" s="67">
        <v>0.47297297297297297</v>
      </c>
    </row>
    <row r="24" spans="1:4" ht="30">
      <c r="A24" s="8">
        <v>23</v>
      </c>
      <c r="B24" s="60" t="s">
        <v>46</v>
      </c>
      <c r="C24" s="60" t="s">
        <v>100</v>
      </c>
      <c r="D24" s="67">
        <v>0.47297297297297297</v>
      </c>
    </row>
    <row r="25" spans="1:4" ht="45">
      <c r="A25" s="8">
        <v>25</v>
      </c>
      <c r="B25" s="60" t="s">
        <v>54</v>
      </c>
      <c r="C25" s="60" t="s">
        <v>111</v>
      </c>
      <c r="D25" s="67">
        <v>0.44594594594594594</v>
      </c>
    </row>
    <row r="26" spans="1:4">
      <c r="A26" s="8">
        <v>26</v>
      </c>
      <c r="B26" s="60" t="s">
        <v>59</v>
      </c>
      <c r="C26" s="60" t="s">
        <v>115</v>
      </c>
      <c r="D26" s="67">
        <v>0.44594594594594594</v>
      </c>
    </row>
    <row r="27" spans="1:4">
      <c r="A27" s="8">
        <v>27</v>
      </c>
      <c r="B27" s="60" t="s">
        <v>38</v>
      </c>
      <c r="C27" s="60" t="s">
        <v>92</v>
      </c>
      <c r="D27" s="67">
        <v>0.40540540540540543</v>
      </c>
    </row>
    <row r="28" spans="1:4" ht="30">
      <c r="A28" s="8">
        <v>28</v>
      </c>
      <c r="B28" s="60" t="s">
        <v>58</v>
      </c>
      <c r="C28" s="60" t="s">
        <v>114</v>
      </c>
      <c r="D28" s="67">
        <v>0.39189189189189189</v>
      </c>
    </row>
    <row r="29" spans="1:4" ht="30">
      <c r="A29" s="8">
        <v>29</v>
      </c>
      <c r="B29" s="60" t="s">
        <v>45</v>
      </c>
      <c r="C29" s="60" t="s">
        <v>102</v>
      </c>
      <c r="D29" s="67">
        <v>0.35135135135135137</v>
      </c>
    </row>
    <row r="30" spans="1:4">
      <c r="A30" s="8">
        <v>30</v>
      </c>
      <c r="B30" s="60" t="s">
        <v>27</v>
      </c>
      <c r="C30" s="60" t="s">
        <v>81</v>
      </c>
      <c r="D30" s="67">
        <v>0.29729729729729731</v>
      </c>
    </row>
    <row r="31" spans="1:4">
      <c r="A31" s="8">
        <v>31</v>
      </c>
      <c r="B31" s="60" t="s">
        <v>34</v>
      </c>
      <c r="C31" s="60" t="s">
        <v>88</v>
      </c>
      <c r="D31" s="67">
        <v>0.25675675675675674</v>
      </c>
    </row>
    <row r="32" spans="1:4" ht="45">
      <c r="A32" s="8">
        <v>32</v>
      </c>
      <c r="B32" s="60" t="s">
        <v>56</v>
      </c>
      <c r="C32" s="60" t="s">
        <v>113</v>
      </c>
      <c r="D32" s="67">
        <v>0.20270270270270271</v>
      </c>
    </row>
    <row r="33" spans="1:4" ht="45">
      <c r="A33" s="8">
        <v>33</v>
      </c>
      <c r="B33" s="60" t="s">
        <v>52</v>
      </c>
      <c r="C33" s="60" t="s">
        <v>109</v>
      </c>
      <c r="D33" s="67">
        <v>0.1891891891891892</v>
      </c>
    </row>
    <row r="34" spans="1:4" ht="30">
      <c r="A34" s="8">
        <v>34</v>
      </c>
      <c r="B34" s="60" t="s">
        <v>39</v>
      </c>
      <c r="C34" s="60" t="s">
        <v>93</v>
      </c>
      <c r="D34" s="67">
        <v>0.16216216216216217</v>
      </c>
    </row>
    <row r="35" spans="1:4">
      <c r="A35" s="8">
        <v>34</v>
      </c>
      <c r="B35" s="60" t="s">
        <v>53</v>
      </c>
      <c r="C35" s="60" t="s">
        <v>110</v>
      </c>
      <c r="D35" s="67">
        <v>0.16216216216216217</v>
      </c>
    </row>
    <row r="36" spans="1:4" ht="30">
      <c r="A36" s="8">
        <v>36</v>
      </c>
      <c r="B36" s="60" t="s">
        <v>60</v>
      </c>
      <c r="C36" s="60" t="s">
        <v>116</v>
      </c>
      <c r="D36" s="67">
        <v>0.14864864864864866</v>
      </c>
    </row>
    <row r="37" spans="1:4" ht="30">
      <c r="A37" s="8">
        <v>37</v>
      </c>
      <c r="B37" s="60" t="s">
        <v>33</v>
      </c>
      <c r="C37" s="60" t="s">
        <v>87</v>
      </c>
      <c r="D37" s="67">
        <v>0.13513513513513514</v>
      </c>
    </row>
    <row r="38" spans="1:4" ht="30">
      <c r="A38" s="8">
        <v>38</v>
      </c>
      <c r="B38" s="60" t="s">
        <v>57</v>
      </c>
      <c r="C38" s="60" t="s">
        <v>119</v>
      </c>
      <c r="D38" s="67">
        <v>0.10810810810810811</v>
      </c>
    </row>
    <row r="39" spans="1:4" ht="30">
      <c r="A39" s="8">
        <v>39</v>
      </c>
      <c r="B39" s="60" t="s">
        <v>62</v>
      </c>
      <c r="C39" s="60" t="s">
        <v>118</v>
      </c>
      <c r="D39" s="67">
        <v>2.7027027027027029E-2</v>
      </c>
    </row>
    <row r="40" spans="1:4" ht="15.75" thickBot="1">
      <c r="A40" s="10">
        <v>40</v>
      </c>
      <c r="B40" s="68" t="s">
        <v>32</v>
      </c>
      <c r="C40" s="68" t="s">
        <v>86</v>
      </c>
      <c r="D40" s="69">
        <v>0</v>
      </c>
    </row>
  </sheetData>
  <sortState ref="A1:E44">
    <sortCondition descending="1" ref="D1:D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4"/>
  <sheetViews>
    <sheetView workbookViewId="0">
      <selection sqref="A1:A1048576"/>
    </sheetView>
  </sheetViews>
  <sheetFormatPr defaultRowHeight="15"/>
  <cols>
    <col min="1" max="1" width="9.140625" style="1"/>
    <col min="2" max="2" width="24.140625" style="2" customWidth="1"/>
    <col min="3" max="3" width="15.85546875" style="1" customWidth="1"/>
    <col min="4" max="7" width="9.140625" style="2"/>
    <col min="8" max="40" width="11.42578125" style="1" customWidth="1"/>
    <col min="41" max="16384" width="9.140625" style="1"/>
  </cols>
  <sheetData>
    <row r="1" spans="1:42" ht="30.75" customHeight="1" thickBot="1">
      <c r="A1" s="19"/>
      <c r="B1" s="30"/>
      <c r="C1" s="7"/>
      <c r="D1" s="53" t="s">
        <v>63</v>
      </c>
      <c r="E1" s="53"/>
      <c r="F1" s="53"/>
      <c r="G1" s="53"/>
      <c r="H1" s="53"/>
      <c r="I1" s="53"/>
      <c r="J1" s="53"/>
      <c r="K1" s="53"/>
      <c r="L1" s="54"/>
      <c r="M1" s="52" t="s">
        <v>64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2" t="s">
        <v>75</v>
      </c>
      <c r="AA1" s="53"/>
      <c r="AB1" s="53"/>
      <c r="AC1" s="53"/>
      <c r="AD1" s="53"/>
      <c r="AE1" s="54"/>
      <c r="AF1" s="52" t="s">
        <v>77</v>
      </c>
      <c r="AG1" s="53"/>
      <c r="AH1" s="53"/>
      <c r="AI1" s="53"/>
      <c r="AJ1" s="53"/>
      <c r="AK1" s="53"/>
      <c r="AL1" s="53"/>
      <c r="AM1" s="53"/>
      <c r="AN1" s="54"/>
    </row>
    <row r="2" spans="1:42">
      <c r="A2" s="20"/>
      <c r="B2" s="32"/>
      <c r="C2" s="9"/>
      <c r="D2" s="37">
        <v>1</v>
      </c>
      <c r="E2" s="37">
        <f>SUM(D2,1)</f>
        <v>2</v>
      </c>
      <c r="F2" s="37">
        <f t="shared" ref="F2:AN2" si="0">SUM(E2,1)</f>
        <v>3</v>
      </c>
      <c r="G2" s="37">
        <f t="shared" si="0"/>
        <v>4</v>
      </c>
      <c r="H2" s="37">
        <f t="shared" si="0"/>
        <v>5</v>
      </c>
      <c r="I2" s="37">
        <f t="shared" si="0"/>
        <v>6</v>
      </c>
      <c r="J2" s="37">
        <f t="shared" si="0"/>
        <v>7</v>
      </c>
      <c r="K2" s="37">
        <f t="shared" si="0"/>
        <v>8</v>
      </c>
      <c r="L2" s="37">
        <f t="shared" si="0"/>
        <v>9</v>
      </c>
      <c r="M2" s="37">
        <f t="shared" si="0"/>
        <v>10</v>
      </c>
      <c r="N2" s="37">
        <f t="shared" si="0"/>
        <v>11</v>
      </c>
      <c r="O2" s="37">
        <f t="shared" si="0"/>
        <v>12</v>
      </c>
      <c r="P2" s="37">
        <f t="shared" si="0"/>
        <v>13</v>
      </c>
      <c r="Q2" s="37">
        <f t="shared" si="0"/>
        <v>14</v>
      </c>
      <c r="R2" s="37">
        <f t="shared" si="0"/>
        <v>15</v>
      </c>
      <c r="S2" s="37">
        <f t="shared" si="0"/>
        <v>16</v>
      </c>
      <c r="T2" s="37">
        <f t="shared" si="0"/>
        <v>17</v>
      </c>
      <c r="U2" s="37">
        <f t="shared" si="0"/>
        <v>18</v>
      </c>
      <c r="V2" s="37">
        <f t="shared" si="0"/>
        <v>19</v>
      </c>
      <c r="W2" s="37">
        <f t="shared" si="0"/>
        <v>20</v>
      </c>
      <c r="X2" s="37">
        <f t="shared" si="0"/>
        <v>21</v>
      </c>
      <c r="Y2" s="37">
        <f t="shared" si="0"/>
        <v>22</v>
      </c>
      <c r="Z2" s="37">
        <f t="shared" si="0"/>
        <v>23</v>
      </c>
      <c r="AA2" s="37">
        <f t="shared" si="0"/>
        <v>24</v>
      </c>
      <c r="AB2" s="37">
        <f t="shared" si="0"/>
        <v>25</v>
      </c>
      <c r="AC2" s="37">
        <f t="shared" si="0"/>
        <v>26</v>
      </c>
      <c r="AD2" s="37">
        <f t="shared" si="0"/>
        <v>27</v>
      </c>
      <c r="AE2" s="37">
        <f t="shared" si="0"/>
        <v>28</v>
      </c>
      <c r="AF2" s="37">
        <f t="shared" si="0"/>
        <v>29</v>
      </c>
      <c r="AG2" s="37">
        <f t="shared" si="0"/>
        <v>30</v>
      </c>
      <c r="AH2" s="37">
        <f t="shared" si="0"/>
        <v>31</v>
      </c>
      <c r="AI2" s="37">
        <f t="shared" si="0"/>
        <v>32</v>
      </c>
      <c r="AJ2" s="37">
        <f t="shared" si="0"/>
        <v>33</v>
      </c>
      <c r="AK2" s="37">
        <f t="shared" si="0"/>
        <v>34</v>
      </c>
      <c r="AL2" s="37">
        <f t="shared" si="0"/>
        <v>35</v>
      </c>
      <c r="AM2" s="37">
        <f t="shared" si="0"/>
        <v>36</v>
      </c>
      <c r="AN2" s="37">
        <f t="shared" si="0"/>
        <v>37</v>
      </c>
    </row>
    <row r="3" spans="1:42" s="3" customFormat="1" ht="296.25" customHeight="1" thickBot="1">
      <c r="A3" s="43"/>
      <c r="B3" s="44"/>
      <c r="C3" s="45"/>
      <c r="D3" s="46" t="s">
        <v>67</v>
      </c>
      <c r="E3" s="46" t="s">
        <v>68</v>
      </c>
      <c r="F3" s="46" t="s">
        <v>0</v>
      </c>
      <c r="G3" s="46" t="s">
        <v>69</v>
      </c>
      <c r="H3" s="47" t="s">
        <v>1</v>
      </c>
      <c r="I3" s="47" t="s">
        <v>2</v>
      </c>
      <c r="J3" s="48" t="s">
        <v>70</v>
      </c>
      <c r="K3" s="48" t="s">
        <v>71</v>
      </c>
      <c r="L3" s="45" t="s">
        <v>3</v>
      </c>
      <c r="M3" s="44" t="s">
        <v>72</v>
      </c>
      <c r="N3" s="47" t="s">
        <v>73</v>
      </c>
      <c r="O3" s="47" t="s">
        <v>74</v>
      </c>
      <c r="P3" s="47" t="s">
        <v>4</v>
      </c>
      <c r="Q3" s="47" t="s">
        <v>5</v>
      </c>
      <c r="R3" s="47" t="s">
        <v>6</v>
      </c>
      <c r="S3" s="47" t="s">
        <v>7</v>
      </c>
      <c r="T3" s="47" t="s">
        <v>8</v>
      </c>
      <c r="U3" s="47" t="s">
        <v>9</v>
      </c>
      <c r="V3" s="47" t="s">
        <v>10</v>
      </c>
      <c r="W3" s="47" t="s">
        <v>11</v>
      </c>
      <c r="X3" s="47" t="s">
        <v>12</v>
      </c>
      <c r="Y3" s="45" t="s">
        <v>13</v>
      </c>
      <c r="Z3" s="44" t="s">
        <v>14</v>
      </c>
      <c r="AA3" s="47" t="s">
        <v>15</v>
      </c>
      <c r="AB3" s="47" t="s">
        <v>76</v>
      </c>
      <c r="AC3" s="47" t="s">
        <v>16</v>
      </c>
      <c r="AD3" s="47" t="s">
        <v>17</v>
      </c>
      <c r="AE3" s="45" t="s">
        <v>18</v>
      </c>
      <c r="AF3" s="46" t="s">
        <v>19</v>
      </c>
      <c r="AG3" s="47" t="s">
        <v>20</v>
      </c>
      <c r="AH3" s="47" t="s">
        <v>21</v>
      </c>
      <c r="AI3" s="47" t="s">
        <v>22</v>
      </c>
      <c r="AJ3" s="47" t="s">
        <v>23</v>
      </c>
      <c r="AK3" s="47" t="s">
        <v>24</v>
      </c>
      <c r="AL3" s="48" t="s">
        <v>25</v>
      </c>
      <c r="AM3" s="48" t="s">
        <v>78</v>
      </c>
      <c r="AN3" s="45" t="s">
        <v>79</v>
      </c>
      <c r="AO3" s="36" t="s">
        <v>66</v>
      </c>
    </row>
    <row r="4" spans="1:42">
      <c r="A4" s="20">
        <v>1</v>
      </c>
      <c r="B4" s="30" t="s">
        <v>26</v>
      </c>
      <c r="C4" s="50" t="s">
        <v>80</v>
      </c>
      <c r="D4" s="17">
        <v>2</v>
      </c>
      <c r="E4" s="17">
        <v>1</v>
      </c>
      <c r="F4" s="17">
        <v>0</v>
      </c>
      <c r="G4" s="17">
        <v>2</v>
      </c>
      <c r="H4" s="17">
        <v>2</v>
      </c>
      <c r="I4" s="17">
        <v>1</v>
      </c>
      <c r="J4" s="17">
        <v>0</v>
      </c>
      <c r="K4" s="17">
        <v>0</v>
      </c>
      <c r="L4" s="18">
        <v>0</v>
      </c>
      <c r="M4" s="16">
        <v>2</v>
      </c>
      <c r="N4" s="17">
        <v>2</v>
      </c>
      <c r="O4" s="17">
        <v>2</v>
      </c>
      <c r="P4" s="17">
        <v>2</v>
      </c>
      <c r="Q4" s="17">
        <v>2</v>
      </c>
      <c r="R4" s="17">
        <v>2</v>
      </c>
      <c r="S4" s="17">
        <v>2</v>
      </c>
      <c r="T4" s="17">
        <v>2</v>
      </c>
      <c r="U4" s="17">
        <v>0</v>
      </c>
      <c r="V4" s="17">
        <v>0</v>
      </c>
      <c r="W4" s="17">
        <v>2</v>
      </c>
      <c r="X4" s="17">
        <v>2</v>
      </c>
      <c r="Y4" s="18">
        <v>2</v>
      </c>
      <c r="Z4" s="16">
        <v>1</v>
      </c>
      <c r="AA4" s="17">
        <v>2</v>
      </c>
      <c r="AB4" s="17">
        <v>2</v>
      </c>
      <c r="AC4" s="17">
        <v>2</v>
      </c>
      <c r="AD4" s="17">
        <v>1</v>
      </c>
      <c r="AE4" s="18">
        <v>2</v>
      </c>
      <c r="AF4" s="26">
        <v>0</v>
      </c>
      <c r="AG4" s="17">
        <v>0</v>
      </c>
      <c r="AH4" s="17">
        <v>2</v>
      </c>
      <c r="AI4" s="17">
        <v>2</v>
      </c>
      <c r="AJ4" s="17">
        <v>1</v>
      </c>
      <c r="AK4" s="17">
        <v>1</v>
      </c>
      <c r="AL4" s="17">
        <v>0</v>
      </c>
      <c r="AM4" s="17">
        <v>0</v>
      </c>
      <c r="AN4" s="18">
        <v>0</v>
      </c>
      <c r="AO4" s="1">
        <f>SUM(D4:AN4)</f>
        <v>46</v>
      </c>
      <c r="AP4" s="55">
        <f>AO4/74</f>
        <v>0.6216216216216216</v>
      </c>
    </row>
    <row r="5" spans="1:42">
      <c r="A5" s="22">
        <v>2</v>
      </c>
      <c r="B5" s="32" t="s">
        <v>27</v>
      </c>
      <c r="C5" s="41" t="s">
        <v>81</v>
      </c>
      <c r="D5" s="4">
        <v>1</v>
      </c>
      <c r="E5" s="4">
        <v>1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9">
        <v>0</v>
      </c>
      <c r="M5" s="8">
        <v>2</v>
      </c>
      <c r="N5" s="4">
        <v>2</v>
      </c>
      <c r="O5" s="4">
        <v>0</v>
      </c>
      <c r="P5" s="4">
        <v>2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2</v>
      </c>
      <c r="W5" s="4">
        <v>2</v>
      </c>
      <c r="X5" s="4">
        <v>2</v>
      </c>
      <c r="Y5" s="9">
        <v>0</v>
      </c>
      <c r="Z5" s="8">
        <v>0</v>
      </c>
      <c r="AA5" s="4">
        <v>0</v>
      </c>
      <c r="AB5" s="4">
        <v>0</v>
      </c>
      <c r="AC5" s="4">
        <v>0</v>
      </c>
      <c r="AD5" s="4">
        <v>0</v>
      </c>
      <c r="AE5" s="9">
        <v>2</v>
      </c>
      <c r="AF5" s="27">
        <v>0</v>
      </c>
      <c r="AG5" s="4">
        <v>0</v>
      </c>
      <c r="AH5" s="4">
        <v>1</v>
      </c>
      <c r="AI5" s="4">
        <v>2</v>
      </c>
      <c r="AJ5" s="4">
        <v>0</v>
      </c>
      <c r="AK5" s="4">
        <v>0</v>
      </c>
      <c r="AL5" s="4">
        <v>0</v>
      </c>
      <c r="AM5" s="4">
        <v>0</v>
      </c>
      <c r="AN5" s="9">
        <v>0</v>
      </c>
      <c r="AO5" s="1">
        <f t="shared" ref="AO5:AO43" si="1">SUM(D5:AN5)</f>
        <v>22</v>
      </c>
      <c r="AP5" s="55">
        <f t="shared" ref="AP5:AP43" si="2">AO5/74</f>
        <v>0.29729729729729731</v>
      </c>
    </row>
    <row r="6" spans="1:42">
      <c r="A6" s="22">
        <v>3</v>
      </c>
      <c r="B6" s="32" t="s">
        <v>28</v>
      </c>
      <c r="C6" s="41" t="s">
        <v>82</v>
      </c>
      <c r="D6" s="4">
        <v>2</v>
      </c>
      <c r="E6" s="4">
        <v>2</v>
      </c>
      <c r="F6" s="4">
        <v>0</v>
      </c>
      <c r="G6" s="4">
        <v>2</v>
      </c>
      <c r="H6" s="4">
        <v>2</v>
      </c>
      <c r="I6" s="4">
        <v>1</v>
      </c>
      <c r="J6" s="4">
        <v>0</v>
      </c>
      <c r="K6" s="4">
        <v>0</v>
      </c>
      <c r="L6" s="9">
        <v>0</v>
      </c>
      <c r="M6" s="8">
        <v>2</v>
      </c>
      <c r="N6" s="4">
        <v>2</v>
      </c>
      <c r="O6" s="4">
        <v>2</v>
      </c>
      <c r="P6" s="4">
        <v>2</v>
      </c>
      <c r="Q6" s="4">
        <v>2</v>
      </c>
      <c r="R6" s="4">
        <v>0</v>
      </c>
      <c r="S6" s="4">
        <v>1</v>
      </c>
      <c r="T6" s="4">
        <v>0</v>
      </c>
      <c r="U6" s="4">
        <v>0</v>
      </c>
      <c r="V6" s="4">
        <v>2</v>
      </c>
      <c r="W6" s="4">
        <v>2</v>
      </c>
      <c r="X6" s="4">
        <v>2</v>
      </c>
      <c r="Y6" s="9">
        <v>0</v>
      </c>
      <c r="Z6" s="8">
        <v>0</v>
      </c>
      <c r="AA6" s="4">
        <v>0</v>
      </c>
      <c r="AB6" s="4">
        <v>0</v>
      </c>
      <c r="AC6" s="4">
        <v>0</v>
      </c>
      <c r="AD6" s="4">
        <v>0</v>
      </c>
      <c r="AE6" s="9">
        <v>0</v>
      </c>
      <c r="AF6" s="27">
        <v>1</v>
      </c>
      <c r="AG6" s="4">
        <v>0</v>
      </c>
      <c r="AH6" s="4">
        <v>2</v>
      </c>
      <c r="AI6" s="4">
        <v>2</v>
      </c>
      <c r="AJ6" s="4">
        <v>2</v>
      </c>
      <c r="AK6" s="4">
        <v>2</v>
      </c>
      <c r="AL6" s="4">
        <v>0</v>
      </c>
      <c r="AM6" s="4">
        <v>0</v>
      </c>
      <c r="AN6" s="9">
        <v>0</v>
      </c>
      <c r="AO6" s="1">
        <f t="shared" si="1"/>
        <v>35</v>
      </c>
      <c r="AP6" s="55">
        <f t="shared" si="2"/>
        <v>0.47297297297297297</v>
      </c>
    </row>
    <row r="7" spans="1:42">
      <c r="A7" s="22">
        <v>4</v>
      </c>
      <c r="B7" s="32" t="s">
        <v>29</v>
      </c>
      <c r="C7" s="41" t="s">
        <v>83</v>
      </c>
      <c r="D7" s="4">
        <v>2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4">
        <v>1</v>
      </c>
      <c r="K7" s="4">
        <v>0</v>
      </c>
      <c r="L7" s="9">
        <v>2</v>
      </c>
      <c r="M7" s="8">
        <v>2</v>
      </c>
      <c r="N7" s="4">
        <v>2</v>
      </c>
      <c r="O7" s="4">
        <v>2</v>
      </c>
      <c r="P7" s="4">
        <v>2</v>
      </c>
      <c r="Q7" s="4">
        <v>2</v>
      </c>
      <c r="R7" s="4">
        <v>1</v>
      </c>
      <c r="S7" s="4">
        <v>2</v>
      </c>
      <c r="T7" s="4">
        <v>2</v>
      </c>
      <c r="U7" s="4">
        <v>0</v>
      </c>
      <c r="V7" s="4">
        <v>2</v>
      </c>
      <c r="W7" s="4">
        <v>2</v>
      </c>
      <c r="X7" s="4">
        <v>2</v>
      </c>
      <c r="Y7" s="9">
        <v>0</v>
      </c>
      <c r="Z7" s="8">
        <v>0</v>
      </c>
      <c r="AA7" s="4">
        <v>0</v>
      </c>
      <c r="AB7" s="4">
        <v>0</v>
      </c>
      <c r="AC7" s="4">
        <v>2</v>
      </c>
      <c r="AD7" s="4">
        <v>0</v>
      </c>
      <c r="AE7" s="9">
        <v>0</v>
      </c>
      <c r="AF7" s="27">
        <v>1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 t="s">
        <v>120</v>
      </c>
      <c r="AM7" s="4">
        <v>0</v>
      </c>
      <c r="AN7" s="9">
        <v>2</v>
      </c>
      <c r="AO7" s="1">
        <f t="shared" si="1"/>
        <v>50</v>
      </c>
      <c r="AP7" s="55">
        <f>AO7/72</f>
        <v>0.69444444444444442</v>
      </c>
    </row>
    <row r="8" spans="1:42">
      <c r="A8" s="22">
        <v>5</v>
      </c>
      <c r="B8" s="32" t="s">
        <v>30</v>
      </c>
      <c r="C8" s="41" t="s">
        <v>84</v>
      </c>
      <c r="D8" s="4">
        <v>2</v>
      </c>
      <c r="E8" s="4">
        <v>2</v>
      </c>
      <c r="F8" s="4">
        <v>0</v>
      </c>
      <c r="G8" s="4">
        <v>2</v>
      </c>
      <c r="H8" s="4">
        <v>2</v>
      </c>
      <c r="I8" s="4">
        <v>1</v>
      </c>
      <c r="J8" s="4">
        <v>2</v>
      </c>
      <c r="K8" s="4">
        <v>0</v>
      </c>
      <c r="L8" s="9">
        <v>0</v>
      </c>
      <c r="M8" s="8">
        <v>2</v>
      </c>
      <c r="N8" s="4">
        <v>2</v>
      </c>
      <c r="O8" s="4">
        <v>2</v>
      </c>
      <c r="P8" s="4">
        <v>2</v>
      </c>
      <c r="Q8" s="4">
        <v>0</v>
      </c>
      <c r="R8" s="4">
        <v>0</v>
      </c>
      <c r="S8" s="4">
        <v>1</v>
      </c>
      <c r="T8" s="4">
        <v>1</v>
      </c>
      <c r="U8" s="4">
        <v>0</v>
      </c>
      <c r="V8" s="4">
        <v>2</v>
      </c>
      <c r="W8" s="4">
        <v>2</v>
      </c>
      <c r="X8" s="4">
        <v>2</v>
      </c>
      <c r="Y8" s="9">
        <v>2</v>
      </c>
      <c r="Z8" s="8">
        <v>1</v>
      </c>
      <c r="AA8" s="4">
        <v>0</v>
      </c>
      <c r="AB8" s="4">
        <v>2</v>
      </c>
      <c r="AC8" s="4">
        <v>2</v>
      </c>
      <c r="AD8" s="4">
        <v>2</v>
      </c>
      <c r="AE8" s="9">
        <v>2</v>
      </c>
      <c r="AF8" s="27">
        <v>1</v>
      </c>
      <c r="AG8" s="4">
        <v>0</v>
      </c>
      <c r="AH8" s="4">
        <v>2</v>
      </c>
      <c r="AI8" s="4">
        <v>2</v>
      </c>
      <c r="AJ8" s="4">
        <v>2</v>
      </c>
      <c r="AK8" s="4">
        <v>2</v>
      </c>
      <c r="AL8" s="4">
        <v>0</v>
      </c>
      <c r="AM8" s="4">
        <v>0</v>
      </c>
      <c r="AN8" s="9">
        <v>2</v>
      </c>
      <c r="AO8" s="1">
        <f t="shared" si="1"/>
        <v>49</v>
      </c>
      <c r="AP8" s="55">
        <f t="shared" si="2"/>
        <v>0.66216216216216217</v>
      </c>
    </row>
    <row r="9" spans="1:42">
      <c r="A9" s="22">
        <v>6</v>
      </c>
      <c r="B9" s="32" t="s">
        <v>31</v>
      </c>
      <c r="C9" s="41" t="s">
        <v>85</v>
      </c>
      <c r="D9" s="4">
        <v>2</v>
      </c>
      <c r="E9" s="4">
        <v>2</v>
      </c>
      <c r="F9" s="4">
        <v>0</v>
      </c>
      <c r="G9" s="4">
        <v>2</v>
      </c>
      <c r="H9" s="4">
        <v>2</v>
      </c>
      <c r="I9" s="4">
        <v>1</v>
      </c>
      <c r="J9" s="4">
        <v>2</v>
      </c>
      <c r="K9" s="4">
        <v>0</v>
      </c>
      <c r="L9" s="9">
        <v>1</v>
      </c>
      <c r="M9" s="8">
        <v>2</v>
      </c>
      <c r="N9" s="4">
        <v>2</v>
      </c>
      <c r="O9" s="4">
        <v>2</v>
      </c>
      <c r="P9" s="4">
        <v>2</v>
      </c>
      <c r="Q9" s="4">
        <v>2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2</v>
      </c>
      <c r="X9" s="4">
        <v>2</v>
      </c>
      <c r="Y9" s="9">
        <v>0</v>
      </c>
      <c r="Z9" s="8">
        <v>1</v>
      </c>
      <c r="AA9" s="4">
        <v>0</v>
      </c>
      <c r="AB9" s="4">
        <v>0</v>
      </c>
      <c r="AC9" s="4">
        <v>0</v>
      </c>
      <c r="AD9" s="4">
        <v>2</v>
      </c>
      <c r="AE9" s="9">
        <v>0</v>
      </c>
      <c r="AF9" s="27">
        <v>2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0</v>
      </c>
      <c r="AM9" s="4">
        <v>0</v>
      </c>
      <c r="AN9" s="9">
        <v>2</v>
      </c>
      <c r="AO9" s="1">
        <f t="shared" si="1"/>
        <v>41</v>
      </c>
      <c r="AP9" s="55">
        <f t="shared" si="2"/>
        <v>0.55405405405405406</v>
      </c>
    </row>
    <row r="10" spans="1:42">
      <c r="A10" s="22">
        <v>7</v>
      </c>
      <c r="B10" s="32" t="s">
        <v>32</v>
      </c>
      <c r="C10" s="41" t="s">
        <v>86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9">
        <v>0</v>
      </c>
      <c r="M10" s="8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9">
        <v>0</v>
      </c>
      <c r="Z10" s="8">
        <v>0</v>
      </c>
      <c r="AA10" s="4">
        <v>0</v>
      </c>
      <c r="AB10" s="4">
        <v>0</v>
      </c>
      <c r="AC10" s="4">
        <v>0</v>
      </c>
      <c r="AD10" s="4">
        <v>0</v>
      </c>
      <c r="AE10" s="9">
        <v>0</v>
      </c>
      <c r="AF10" s="27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9">
        <v>0</v>
      </c>
      <c r="AO10" s="1">
        <f t="shared" si="1"/>
        <v>0</v>
      </c>
      <c r="AP10" s="55">
        <f t="shared" si="2"/>
        <v>0</v>
      </c>
    </row>
    <row r="11" spans="1:42" ht="30">
      <c r="A11" s="22">
        <v>8</v>
      </c>
      <c r="B11" s="32" t="s">
        <v>33</v>
      </c>
      <c r="C11" s="41" t="s">
        <v>87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9">
        <v>0</v>
      </c>
      <c r="M11" s="8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2</v>
      </c>
      <c r="X11" s="4">
        <v>2</v>
      </c>
      <c r="Y11" s="9">
        <v>2</v>
      </c>
      <c r="Z11" s="8">
        <v>0</v>
      </c>
      <c r="AA11" s="4">
        <v>0</v>
      </c>
      <c r="AB11" s="4">
        <v>0</v>
      </c>
      <c r="AC11" s="4">
        <v>0</v>
      </c>
      <c r="AD11" s="4">
        <v>0</v>
      </c>
      <c r="AE11" s="9">
        <v>2</v>
      </c>
      <c r="AF11" s="27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9">
        <v>0</v>
      </c>
      <c r="AO11" s="1">
        <f t="shared" si="1"/>
        <v>10</v>
      </c>
      <c r="AP11" s="55">
        <f t="shared" si="2"/>
        <v>0.13513513513513514</v>
      </c>
    </row>
    <row r="12" spans="1:42">
      <c r="A12" s="22">
        <v>9</v>
      </c>
      <c r="B12" s="32" t="s">
        <v>34</v>
      </c>
      <c r="C12" s="41" t="s">
        <v>88</v>
      </c>
      <c r="D12" s="4">
        <v>2</v>
      </c>
      <c r="E12" s="4">
        <v>2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9">
        <v>0</v>
      </c>
      <c r="M12" s="8">
        <v>2</v>
      </c>
      <c r="N12" s="4">
        <v>1</v>
      </c>
      <c r="O12" s="4">
        <v>1</v>
      </c>
      <c r="P12" s="4">
        <v>0</v>
      </c>
      <c r="Q12" s="4">
        <v>2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9">
        <v>2</v>
      </c>
      <c r="Z12" s="8">
        <v>0</v>
      </c>
      <c r="AA12" s="4">
        <v>0</v>
      </c>
      <c r="AB12" s="4">
        <v>0</v>
      </c>
      <c r="AC12" s="4">
        <v>0</v>
      </c>
      <c r="AD12" s="4">
        <v>0</v>
      </c>
      <c r="AE12" s="9">
        <v>0</v>
      </c>
      <c r="AF12" s="27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9">
        <v>0</v>
      </c>
      <c r="AO12" s="1">
        <f t="shared" si="1"/>
        <v>19</v>
      </c>
      <c r="AP12" s="55">
        <f t="shared" si="2"/>
        <v>0.25675675675675674</v>
      </c>
    </row>
    <row r="13" spans="1:42">
      <c r="A13" s="22">
        <v>10</v>
      </c>
      <c r="B13" s="32" t="s">
        <v>35</v>
      </c>
      <c r="C13" s="41" t="s">
        <v>89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1</v>
      </c>
      <c r="K13" s="4">
        <v>0</v>
      </c>
      <c r="L13" s="9">
        <v>1</v>
      </c>
      <c r="M13" s="8">
        <v>2</v>
      </c>
      <c r="N13" s="4">
        <v>2</v>
      </c>
      <c r="O13" s="4">
        <v>2</v>
      </c>
      <c r="P13" s="4">
        <v>2</v>
      </c>
      <c r="Q13" s="4">
        <v>0</v>
      </c>
      <c r="R13" s="4">
        <v>0</v>
      </c>
      <c r="S13" s="4">
        <v>2</v>
      </c>
      <c r="T13" s="4">
        <v>1</v>
      </c>
      <c r="U13" s="4">
        <v>0</v>
      </c>
      <c r="V13" s="4">
        <v>2</v>
      </c>
      <c r="W13" s="4">
        <v>2</v>
      </c>
      <c r="X13" s="4">
        <v>2</v>
      </c>
      <c r="Y13" s="9">
        <v>0</v>
      </c>
      <c r="Z13" s="8">
        <v>1</v>
      </c>
      <c r="AA13" s="4">
        <v>2</v>
      </c>
      <c r="AB13" s="4">
        <v>2</v>
      </c>
      <c r="AC13" s="4">
        <v>0</v>
      </c>
      <c r="AD13" s="4">
        <v>0</v>
      </c>
      <c r="AE13" s="9">
        <v>0</v>
      </c>
      <c r="AF13" s="27">
        <v>2</v>
      </c>
      <c r="AG13" s="4">
        <v>1</v>
      </c>
      <c r="AH13" s="4">
        <v>2</v>
      </c>
      <c r="AI13" s="4">
        <v>2</v>
      </c>
      <c r="AJ13" s="4">
        <v>2</v>
      </c>
      <c r="AK13" s="4">
        <v>2</v>
      </c>
      <c r="AL13" s="4">
        <v>0</v>
      </c>
      <c r="AM13" s="4">
        <v>0</v>
      </c>
      <c r="AN13" s="9">
        <v>0</v>
      </c>
      <c r="AO13" s="1">
        <f t="shared" si="1"/>
        <v>47</v>
      </c>
      <c r="AP13" s="55">
        <f t="shared" si="2"/>
        <v>0.63513513513513509</v>
      </c>
    </row>
    <row r="14" spans="1:42" ht="30">
      <c r="A14" s="22">
        <v>11</v>
      </c>
      <c r="B14" s="32" t="s">
        <v>36</v>
      </c>
      <c r="C14" s="41" t="s">
        <v>90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1</v>
      </c>
      <c r="J14" s="4">
        <v>0</v>
      </c>
      <c r="K14" s="4">
        <v>0</v>
      </c>
      <c r="L14" s="9">
        <v>0</v>
      </c>
      <c r="M14" s="8">
        <v>2</v>
      </c>
      <c r="N14" s="4">
        <v>2</v>
      </c>
      <c r="O14" s="4">
        <v>1</v>
      </c>
      <c r="P14" s="4">
        <v>2</v>
      </c>
      <c r="Q14" s="4">
        <v>1</v>
      </c>
      <c r="R14" s="4">
        <v>2</v>
      </c>
      <c r="S14" s="4">
        <v>2</v>
      </c>
      <c r="T14" s="4">
        <v>1</v>
      </c>
      <c r="U14" s="4">
        <v>0</v>
      </c>
      <c r="V14" s="4">
        <v>2</v>
      </c>
      <c r="W14" s="4">
        <v>2</v>
      </c>
      <c r="X14" s="4">
        <v>2</v>
      </c>
      <c r="Y14" s="9">
        <v>0</v>
      </c>
      <c r="Z14" s="8">
        <v>0</v>
      </c>
      <c r="AA14" s="4">
        <v>2</v>
      </c>
      <c r="AB14" s="4">
        <v>2</v>
      </c>
      <c r="AC14" s="4">
        <v>0</v>
      </c>
      <c r="AD14" s="4">
        <v>0</v>
      </c>
      <c r="AE14" s="9">
        <v>0</v>
      </c>
      <c r="AF14" s="27">
        <v>2</v>
      </c>
      <c r="AG14" s="4">
        <v>0</v>
      </c>
      <c r="AH14" s="4">
        <v>2</v>
      </c>
      <c r="AI14" s="4">
        <v>2</v>
      </c>
      <c r="AJ14" s="4">
        <v>2</v>
      </c>
      <c r="AK14" s="4">
        <v>2</v>
      </c>
      <c r="AL14" s="4">
        <v>0</v>
      </c>
      <c r="AM14" s="4">
        <v>0</v>
      </c>
      <c r="AN14" s="9">
        <v>0</v>
      </c>
      <c r="AO14" s="1">
        <f t="shared" si="1"/>
        <v>44</v>
      </c>
      <c r="AP14" s="55">
        <f t="shared" si="2"/>
        <v>0.59459459459459463</v>
      </c>
    </row>
    <row r="15" spans="1:42">
      <c r="A15" s="22">
        <v>12</v>
      </c>
      <c r="B15" s="32" t="s">
        <v>37</v>
      </c>
      <c r="C15" s="41" t="s">
        <v>91</v>
      </c>
      <c r="D15" s="4">
        <v>2</v>
      </c>
      <c r="E15" s="4">
        <v>2</v>
      </c>
      <c r="F15" s="4">
        <v>0</v>
      </c>
      <c r="G15" s="4">
        <v>2</v>
      </c>
      <c r="H15" s="4">
        <v>2</v>
      </c>
      <c r="I15" s="4">
        <v>2</v>
      </c>
      <c r="J15" s="4">
        <v>2</v>
      </c>
      <c r="K15" s="4">
        <v>1</v>
      </c>
      <c r="L15" s="9">
        <v>0</v>
      </c>
      <c r="M15" s="8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0</v>
      </c>
      <c r="U15" s="4">
        <v>0</v>
      </c>
      <c r="V15" s="4">
        <v>2</v>
      </c>
      <c r="W15" s="4">
        <v>2</v>
      </c>
      <c r="X15" s="4">
        <v>2</v>
      </c>
      <c r="Y15" s="9">
        <v>0</v>
      </c>
      <c r="Z15" s="8">
        <v>0</v>
      </c>
      <c r="AA15" s="4">
        <v>1</v>
      </c>
      <c r="AB15" s="4">
        <v>1</v>
      </c>
      <c r="AC15" s="4">
        <v>2</v>
      </c>
      <c r="AD15" s="4">
        <v>0</v>
      </c>
      <c r="AE15" s="9">
        <v>0</v>
      </c>
      <c r="AF15" s="27">
        <v>2</v>
      </c>
      <c r="AG15" s="4">
        <v>0</v>
      </c>
      <c r="AH15" s="4">
        <v>2</v>
      </c>
      <c r="AI15" s="4">
        <v>2</v>
      </c>
      <c r="AJ15" s="4">
        <v>2</v>
      </c>
      <c r="AK15" s="4">
        <v>2</v>
      </c>
      <c r="AL15" s="4">
        <v>0</v>
      </c>
      <c r="AM15" s="4">
        <v>0</v>
      </c>
      <c r="AN15" s="9">
        <v>0</v>
      </c>
      <c r="AO15" s="1">
        <f t="shared" si="1"/>
        <v>47</v>
      </c>
      <c r="AP15" s="55">
        <f t="shared" si="2"/>
        <v>0.63513513513513509</v>
      </c>
    </row>
    <row r="16" spans="1:42">
      <c r="A16" s="22">
        <v>13</v>
      </c>
      <c r="B16" s="32" t="s">
        <v>38</v>
      </c>
      <c r="C16" s="41" t="s">
        <v>92</v>
      </c>
      <c r="D16" s="4">
        <v>2</v>
      </c>
      <c r="E16" s="4">
        <v>2</v>
      </c>
      <c r="F16" s="4">
        <v>0</v>
      </c>
      <c r="G16" s="4">
        <v>2</v>
      </c>
      <c r="H16" s="4">
        <v>2</v>
      </c>
      <c r="I16" s="4">
        <v>1</v>
      </c>
      <c r="J16" s="4">
        <v>1</v>
      </c>
      <c r="K16" s="4">
        <v>0</v>
      </c>
      <c r="L16" s="9">
        <v>0</v>
      </c>
      <c r="M16" s="8">
        <v>0</v>
      </c>
      <c r="N16" s="4">
        <v>1</v>
      </c>
      <c r="O16" s="4">
        <v>2</v>
      </c>
      <c r="P16" s="4">
        <v>2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0</v>
      </c>
      <c r="W16" s="4">
        <v>2</v>
      </c>
      <c r="X16" s="4">
        <v>2</v>
      </c>
      <c r="Y16" s="9">
        <v>0</v>
      </c>
      <c r="Z16" s="8">
        <v>0</v>
      </c>
      <c r="AA16" s="4">
        <v>0</v>
      </c>
      <c r="AB16" s="4">
        <v>0</v>
      </c>
      <c r="AC16" s="4">
        <v>0</v>
      </c>
      <c r="AD16" s="4">
        <v>0</v>
      </c>
      <c r="AE16" s="9">
        <v>0</v>
      </c>
      <c r="AF16" s="27">
        <v>1</v>
      </c>
      <c r="AG16" s="4">
        <v>0</v>
      </c>
      <c r="AH16" s="4">
        <v>2</v>
      </c>
      <c r="AI16" s="4">
        <v>2</v>
      </c>
      <c r="AJ16" s="4">
        <v>2</v>
      </c>
      <c r="AK16" s="4">
        <v>2</v>
      </c>
      <c r="AL16" s="4">
        <v>0</v>
      </c>
      <c r="AM16" s="4">
        <v>0</v>
      </c>
      <c r="AN16" s="9">
        <v>0</v>
      </c>
      <c r="AO16" s="1">
        <f t="shared" si="1"/>
        <v>30</v>
      </c>
      <c r="AP16" s="55">
        <f t="shared" si="2"/>
        <v>0.40540540540540543</v>
      </c>
    </row>
    <row r="17" spans="1:42" ht="30">
      <c r="A17" s="22">
        <v>14</v>
      </c>
      <c r="B17" s="32" t="s">
        <v>39</v>
      </c>
      <c r="C17" s="41" t="s">
        <v>93</v>
      </c>
      <c r="D17" s="4">
        <v>0</v>
      </c>
      <c r="E17" s="4">
        <v>1</v>
      </c>
      <c r="F17" s="4">
        <v>0</v>
      </c>
      <c r="G17" s="4">
        <v>0</v>
      </c>
      <c r="H17" s="4">
        <v>2</v>
      </c>
      <c r="I17" s="4">
        <v>1</v>
      </c>
      <c r="J17" s="4">
        <v>1</v>
      </c>
      <c r="K17" s="4">
        <v>0</v>
      </c>
      <c r="L17" s="9">
        <v>0</v>
      </c>
      <c r="M17" s="8">
        <v>0</v>
      </c>
      <c r="N17" s="4">
        <v>0</v>
      </c>
      <c r="O17" s="4">
        <v>0</v>
      </c>
      <c r="P17" s="4">
        <v>0</v>
      </c>
      <c r="Q17" s="4">
        <v>0</v>
      </c>
      <c r="R17" s="4">
        <v>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9">
        <v>0</v>
      </c>
      <c r="Z17" s="8">
        <v>0</v>
      </c>
      <c r="AA17" s="4">
        <v>2</v>
      </c>
      <c r="AB17" s="4">
        <v>2</v>
      </c>
      <c r="AC17" s="4">
        <v>0</v>
      </c>
      <c r="AD17" s="4">
        <v>0</v>
      </c>
      <c r="AE17" s="9">
        <v>0</v>
      </c>
      <c r="AF17" s="27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9">
        <v>0</v>
      </c>
      <c r="AO17" s="1">
        <f t="shared" si="1"/>
        <v>12</v>
      </c>
      <c r="AP17" s="55">
        <f t="shared" si="2"/>
        <v>0.16216216216216217</v>
      </c>
    </row>
    <row r="18" spans="1:42" ht="45.75" thickBot="1">
      <c r="A18" s="24">
        <v>15</v>
      </c>
      <c r="B18" s="34" t="s">
        <v>40</v>
      </c>
      <c r="C18" s="42" t="s">
        <v>94</v>
      </c>
      <c r="D18" s="14">
        <v>2</v>
      </c>
      <c r="E18" s="14">
        <v>2</v>
      </c>
      <c r="F18" s="14">
        <v>0</v>
      </c>
      <c r="G18" s="14">
        <v>2</v>
      </c>
      <c r="H18" s="14">
        <v>1</v>
      </c>
      <c r="I18" s="14">
        <v>0</v>
      </c>
      <c r="J18" s="14">
        <v>1</v>
      </c>
      <c r="K18" s="14">
        <v>0</v>
      </c>
      <c r="L18" s="15">
        <v>2</v>
      </c>
      <c r="M18" s="13">
        <v>2</v>
      </c>
      <c r="N18" s="14">
        <v>2</v>
      </c>
      <c r="O18" s="14">
        <v>2</v>
      </c>
      <c r="P18" s="14">
        <v>2</v>
      </c>
      <c r="Q18" s="14">
        <v>2</v>
      </c>
      <c r="R18" s="14">
        <v>0</v>
      </c>
      <c r="S18" s="14">
        <v>2</v>
      </c>
      <c r="T18" s="14">
        <v>1</v>
      </c>
      <c r="U18" s="14">
        <v>0</v>
      </c>
      <c r="V18" s="14">
        <v>2</v>
      </c>
      <c r="W18" s="14">
        <v>2</v>
      </c>
      <c r="X18" s="14">
        <v>2</v>
      </c>
      <c r="Y18" s="15">
        <v>2</v>
      </c>
      <c r="Z18" s="13">
        <v>0</v>
      </c>
      <c r="AA18" s="14">
        <v>0</v>
      </c>
      <c r="AB18" s="14">
        <v>0</v>
      </c>
      <c r="AC18" s="14">
        <v>2</v>
      </c>
      <c r="AD18" s="14">
        <v>2</v>
      </c>
      <c r="AE18" s="15">
        <v>2</v>
      </c>
      <c r="AF18" s="28">
        <v>0</v>
      </c>
      <c r="AG18" s="14">
        <v>1</v>
      </c>
      <c r="AH18" s="14">
        <v>2</v>
      </c>
      <c r="AI18" s="14">
        <v>2</v>
      </c>
      <c r="AJ18" s="14">
        <v>2</v>
      </c>
      <c r="AK18" s="14">
        <v>2</v>
      </c>
      <c r="AL18" s="4">
        <v>0</v>
      </c>
      <c r="AM18" s="4">
        <v>0</v>
      </c>
      <c r="AN18" s="9">
        <v>2</v>
      </c>
      <c r="AO18" s="1">
        <f t="shared" si="1"/>
        <v>48</v>
      </c>
      <c r="AP18" s="55">
        <f t="shared" si="2"/>
        <v>0.64864864864864868</v>
      </c>
    </row>
    <row r="19" spans="1:42" ht="30">
      <c r="A19" s="20">
        <v>16</v>
      </c>
      <c r="B19" s="30" t="s">
        <v>41</v>
      </c>
      <c r="C19" s="50" t="s">
        <v>95</v>
      </c>
      <c r="D19" s="6">
        <v>2</v>
      </c>
      <c r="E19" s="6">
        <v>1</v>
      </c>
      <c r="F19" s="6">
        <v>2</v>
      </c>
      <c r="G19" s="6">
        <v>2</v>
      </c>
      <c r="H19" s="6">
        <v>2</v>
      </c>
      <c r="I19" s="6">
        <v>1</v>
      </c>
      <c r="J19" s="6">
        <v>0</v>
      </c>
      <c r="K19" s="6">
        <v>0</v>
      </c>
      <c r="L19" s="7">
        <v>0</v>
      </c>
      <c r="M19" s="5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1</v>
      </c>
      <c r="U19" s="6">
        <v>0</v>
      </c>
      <c r="V19" s="6">
        <v>2</v>
      </c>
      <c r="W19" s="6">
        <v>2</v>
      </c>
      <c r="X19" s="6">
        <v>2</v>
      </c>
      <c r="Y19" s="7">
        <v>0</v>
      </c>
      <c r="Z19" s="5">
        <v>0</v>
      </c>
      <c r="AA19" s="6">
        <v>0</v>
      </c>
      <c r="AB19" s="6">
        <v>2</v>
      </c>
      <c r="AC19" s="6">
        <v>0</v>
      </c>
      <c r="AD19" s="6">
        <v>0</v>
      </c>
      <c r="AE19" s="7">
        <v>1</v>
      </c>
      <c r="AF19" s="25">
        <v>0</v>
      </c>
      <c r="AG19" s="6">
        <v>0</v>
      </c>
      <c r="AH19" s="6">
        <v>2</v>
      </c>
      <c r="AI19" s="6">
        <v>2</v>
      </c>
      <c r="AJ19" s="6">
        <v>2</v>
      </c>
      <c r="AK19" s="6">
        <v>2</v>
      </c>
      <c r="AL19" s="4">
        <v>0</v>
      </c>
      <c r="AM19" s="4">
        <v>0</v>
      </c>
      <c r="AN19" s="39">
        <v>0</v>
      </c>
      <c r="AO19" s="40">
        <f t="shared" si="1"/>
        <v>42</v>
      </c>
      <c r="AP19" s="55">
        <f t="shared" si="2"/>
        <v>0.56756756756756754</v>
      </c>
    </row>
    <row r="20" spans="1:42" ht="30">
      <c r="A20" s="22">
        <v>17</v>
      </c>
      <c r="B20" s="32" t="s">
        <v>42</v>
      </c>
      <c r="C20" s="41" t="s">
        <v>96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0</v>
      </c>
      <c r="K20" s="4">
        <v>0</v>
      </c>
      <c r="L20" s="9">
        <v>0</v>
      </c>
      <c r="M20" s="8">
        <v>2</v>
      </c>
      <c r="N20" s="4">
        <v>2</v>
      </c>
      <c r="O20" s="4">
        <v>1</v>
      </c>
      <c r="P20" s="4">
        <v>2</v>
      </c>
      <c r="Q20" s="4">
        <v>1</v>
      </c>
      <c r="R20" s="4">
        <v>0</v>
      </c>
      <c r="S20" s="4">
        <v>2</v>
      </c>
      <c r="T20" s="4">
        <v>1</v>
      </c>
      <c r="U20" s="4">
        <v>0</v>
      </c>
      <c r="V20" s="4">
        <v>0</v>
      </c>
      <c r="W20" s="4">
        <v>2</v>
      </c>
      <c r="X20" s="4">
        <v>2</v>
      </c>
      <c r="Y20" s="9">
        <v>2</v>
      </c>
      <c r="Z20" s="8">
        <v>1</v>
      </c>
      <c r="AA20" s="4">
        <v>0</v>
      </c>
      <c r="AB20" s="4">
        <v>0</v>
      </c>
      <c r="AC20" s="4">
        <v>2</v>
      </c>
      <c r="AD20" s="4">
        <v>0</v>
      </c>
      <c r="AE20" s="9">
        <v>2</v>
      </c>
      <c r="AF20" s="27">
        <v>0</v>
      </c>
      <c r="AG20" s="4">
        <v>0</v>
      </c>
      <c r="AH20" s="4">
        <v>2</v>
      </c>
      <c r="AI20" s="4">
        <v>2</v>
      </c>
      <c r="AJ20" s="4">
        <v>2</v>
      </c>
      <c r="AK20" s="4">
        <v>2</v>
      </c>
      <c r="AL20" s="4">
        <v>0</v>
      </c>
      <c r="AM20" s="4">
        <v>0</v>
      </c>
      <c r="AN20" s="39">
        <v>0</v>
      </c>
      <c r="AO20" s="56">
        <f t="shared" si="1"/>
        <v>42</v>
      </c>
      <c r="AP20" s="55">
        <f t="shared" si="2"/>
        <v>0.56756756756756754</v>
      </c>
    </row>
    <row r="21" spans="1:42" ht="45">
      <c r="A21" s="22">
        <v>18</v>
      </c>
      <c r="B21" s="32" t="s">
        <v>43</v>
      </c>
      <c r="C21" s="41" t="s">
        <v>97</v>
      </c>
      <c r="D21" s="4">
        <v>1</v>
      </c>
      <c r="E21" s="4">
        <v>1</v>
      </c>
      <c r="F21" s="4">
        <v>2</v>
      </c>
      <c r="G21" s="4">
        <v>2</v>
      </c>
      <c r="H21" s="4">
        <v>2</v>
      </c>
      <c r="I21" s="4">
        <v>2</v>
      </c>
      <c r="J21" s="4">
        <v>0</v>
      </c>
      <c r="K21" s="4">
        <v>0</v>
      </c>
      <c r="L21" s="9">
        <v>0</v>
      </c>
      <c r="M21" s="8">
        <v>2</v>
      </c>
      <c r="N21" s="4">
        <v>2</v>
      </c>
      <c r="O21" s="4">
        <v>2</v>
      </c>
      <c r="P21" s="4">
        <v>2</v>
      </c>
      <c r="Q21" s="4">
        <v>2</v>
      </c>
      <c r="R21" s="4">
        <v>0</v>
      </c>
      <c r="S21" s="4">
        <v>2</v>
      </c>
      <c r="T21" s="4">
        <v>2</v>
      </c>
      <c r="U21" s="4">
        <v>1</v>
      </c>
      <c r="V21" s="4">
        <v>2</v>
      </c>
      <c r="W21" s="4">
        <v>2</v>
      </c>
      <c r="X21" s="4">
        <v>2</v>
      </c>
      <c r="Y21" s="9">
        <v>0</v>
      </c>
      <c r="Z21" s="8">
        <v>2</v>
      </c>
      <c r="AA21" s="4">
        <v>0</v>
      </c>
      <c r="AB21" s="4">
        <v>0</v>
      </c>
      <c r="AC21" s="4">
        <v>2</v>
      </c>
      <c r="AD21" s="4">
        <v>0</v>
      </c>
      <c r="AE21" s="9" t="s">
        <v>120</v>
      </c>
      <c r="AF21" s="27">
        <v>0</v>
      </c>
      <c r="AG21" s="4">
        <v>0</v>
      </c>
      <c r="AH21" s="4">
        <v>2</v>
      </c>
      <c r="AI21" s="4">
        <v>2</v>
      </c>
      <c r="AJ21" s="4">
        <v>2</v>
      </c>
      <c r="AK21" s="4">
        <v>2</v>
      </c>
      <c r="AL21" s="4">
        <v>0</v>
      </c>
      <c r="AM21" s="4">
        <v>0</v>
      </c>
      <c r="AN21" s="39">
        <v>2</v>
      </c>
      <c r="AO21" s="56">
        <f t="shared" si="1"/>
        <v>45</v>
      </c>
      <c r="AP21" s="55">
        <f>AO21/72</f>
        <v>0.625</v>
      </c>
    </row>
    <row r="22" spans="1:42" ht="15.75" thickBot="1">
      <c r="A22" s="24">
        <v>19</v>
      </c>
      <c r="B22" s="34" t="s">
        <v>44</v>
      </c>
      <c r="C22" s="42" t="s">
        <v>98</v>
      </c>
      <c r="D22" s="4">
        <v>2</v>
      </c>
      <c r="E22" s="4">
        <v>1</v>
      </c>
      <c r="F22" s="4">
        <v>0</v>
      </c>
      <c r="G22" s="4">
        <v>2</v>
      </c>
      <c r="H22" s="4">
        <v>2</v>
      </c>
      <c r="I22" s="4">
        <v>0</v>
      </c>
      <c r="J22" s="4">
        <v>1</v>
      </c>
      <c r="K22" s="4">
        <v>0</v>
      </c>
      <c r="L22" s="9">
        <v>0</v>
      </c>
      <c r="M22" s="8">
        <v>2</v>
      </c>
      <c r="N22" s="4">
        <v>2</v>
      </c>
      <c r="O22" s="4">
        <v>2</v>
      </c>
      <c r="P22" s="4">
        <v>2</v>
      </c>
      <c r="Q22" s="4">
        <v>2</v>
      </c>
      <c r="R22" s="4">
        <v>0</v>
      </c>
      <c r="S22" s="4">
        <v>2</v>
      </c>
      <c r="T22" s="4">
        <v>0</v>
      </c>
      <c r="U22" s="4">
        <v>0</v>
      </c>
      <c r="V22" s="4">
        <v>2</v>
      </c>
      <c r="W22" s="4">
        <v>2</v>
      </c>
      <c r="X22" s="4">
        <v>2</v>
      </c>
      <c r="Y22" s="9">
        <v>2</v>
      </c>
      <c r="Z22" s="8">
        <v>1</v>
      </c>
      <c r="AA22" s="4">
        <v>0</v>
      </c>
      <c r="AB22" s="4">
        <v>0</v>
      </c>
      <c r="AC22" s="4">
        <v>0</v>
      </c>
      <c r="AD22" s="4">
        <v>0</v>
      </c>
      <c r="AE22" s="9">
        <v>0</v>
      </c>
      <c r="AF22" s="27">
        <v>0</v>
      </c>
      <c r="AG22" s="4">
        <v>0</v>
      </c>
      <c r="AH22" s="4">
        <v>2</v>
      </c>
      <c r="AI22" s="4">
        <v>2</v>
      </c>
      <c r="AJ22" s="4">
        <v>2</v>
      </c>
      <c r="AK22" s="4">
        <v>2</v>
      </c>
      <c r="AL22" s="4">
        <v>0</v>
      </c>
      <c r="AM22" s="4">
        <v>0</v>
      </c>
      <c r="AN22" s="39">
        <v>0</v>
      </c>
      <c r="AO22" s="38">
        <f t="shared" si="1"/>
        <v>37</v>
      </c>
      <c r="AP22" s="55">
        <f t="shared" si="2"/>
        <v>0.5</v>
      </c>
    </row>
    <row r="23" spans="1:42" ht="30">
      <c r="A23" s="21">
        <v>20</v>
      </c>
      <c r="B23" s="31" t="s">
        <v>45</v>
      </c>
      <c r="C23" s="49" t="s">
        <v>99</v>
      </c>
      <c r="D23" s="4">
        <v>2</v>
      </c>
      <c r="E23" s="4">
        <v>1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0</v>
      </c>
      <c r="L23" s="9">
        <v>0</v>
      </c>
      <c r="M23" s="8">
        <v>2</v>
      </c>
      <c r="N23" s="4">
        <v>2</v>
      </c>
      <c r="O23" s="4">
        <v>0</v>
      </c>
      <c r="P23" s="4">
        <v>2</v>
      </c>
      <c r="Q23" s="4">
        <v>0</v>
      </c>
      <c r="R23" s="4">
        <v>2</v>
      </c>
      <c r="S23" s="4">
        <v>2</v>
      </c>
      <c r="T23" s="4">
        <v>0</v>
      </c>
      <c r="U23" s="4">
        <v>0</v>
      </c>
      <c r="V23" s="4">
        <v>0</v>
      </c>
      <c r="W23" s="4">
        <v>2</v>
      </c>
      <c r="X23" s="4">
        <v>2</v>
      </c>
      <c r="Y23" s="9">
        <v>2</v>
      </c>
      <c r="Z23" s="8">
        <v>1</v>
      </c>
      <c r="AA23" s="4">
        <v>2</v>
      </c>
      <c r="AB23" s="4">
        <v>2</v>
      </c>
      <c r="AC23" s="4">
        <v>0</v>
      </c>
      <c r="AD23" s="4">
        <v>0</v>
      </c>
      <c r="AE23" s="9">
        <v>0</v>
      </c>
      <c r="AF23" s="27">
        <v>0</v>
      </c>
      <c r="AG23" s="4">
        <v>0</v>
      </c>
      <c r="AH23" s="4">
        <v>2</v>
      </c>
      <c r="AI23" s="4">
        <v>2</v>
      </c>
      <c r="AJ23" s="4">
        <v>2</v>
      </c>
      <c r="AK23" s="4">
        <v>2</v>
      </c>
      <c r="AL23" s="4">
        <v>0</v>
      </c>
      <c r="AM23" s="4">
        <v>0</v>
      </c>
      <c r="AN23" s="39">
        <v>0</v>
      </c>
      <c r="AO23" s="40">
        <f t="shared" si="1"/>
        <v>38</v>
      </c>
      <c r="AP23" s="55">
        <f t="shared" si="2"/>
        <v>0.51351351351351349</v>
      </c>
    </row>
    <row r="24" spans="1:42" ht="30">
      <c r="A24" s="22">
        <v>21</v>
      </c>
      <c r="B24" s="32" t="s">
        <v>46</v>
      </c>
      <c r="C24" s="41" t="s">
        <v>100</v>
      </c>
      <c r="D24" s="4">
        <v>1</v>
      </c>
      <c r="E24" s="4">
        <v>1</v>
      </c>
      <c r="F24" s="4">
        <v>2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9">
        <v>0</v>
      </c>
      <c r="M24" s="8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1</v>
      </c>
      <c r="U24" s="4">
        <v>0</v>
      </c>
      <c r="V24" s="4">
        <v>0</v>
      </c>
      <c r="W24" s="4">
        <v>2</v>
      </c>
      <c r="X24" s="4">
        <v>2</v>
      </c>
      <c r="Y24" s="9">
        <v>0</v>
      </c>
      <c r="Z24" s="8">
        <v>0</v>
      </c>
      <c r="AA24" s="4">
        <v>2</v>
      </c>
      <c r="AB24" s="4">
        <v>2</v>
      </c>
      <c r="AC24" s="4">
        <v>0</v>
      </c>
      <c r="AD24" s="4">
        <v>0</v>
      </c>
      <c r="AE24" s="9">
        <v>0</v>
      </c>
      <c r="AF24" s="27">
        <v>0</v>
      </c>
      <c r="AG24" s="4">
        <v>0</v>
      </c>
      <c r="AH24" s="4">
        <v>2</v>
      </c>
      <c r="AI24" s="4">
        <v>2</v>
      </c>
      <c r="AJ24" s="4">
        <v>1</v>
      </c>
      <c r="AK24" s="4">
        <v>1</v>
      </c>
      <c r="AL24" s="4">
        <v>0</v>
      </c>
      <c r="AM24" s="4">
        <v>0</v>
      </c>
      <c r="AN24" s="39">
        <v>0</v>
      </c>
      <c r="AO24" s="56">
        <f t="shared" si="1"/>
        <v>35</v>
      </c>
      <c r="AP24" s="55">
        <f t="shared" si="2"/>
        <v>0.47297297297297297</v>
      </c>
    </row>
    <row r="25" spans="1:42" ht="15.75" thickBot="1">
      <c r="A25" s="23">
        <v>22</v>
      </c>
      <c r="B25" s="33" t="s">
        <v>47</v>
      </c>
      <c r="C25" s="51" t="s">
        <v>101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9">
        <v>0</v>
      </c>
      <c r="M25" s="8">
        <v>2</v>
      </c>
      <c r="N25" s="4">
        <v>2</v>
      </c>
      <c r="O25" s="4">
        <v>2</v>
      </c>
      <c r="P25" s="4">
        <v>2</v>
      </c>
      <c r="Q25" s="4">
        <v>1</v>
      </c>
      <c r="R25" s="4">
        <v>2</v>
      </c>
      <c r="S25" s="4">
        <v>2</v>
      </c>
      <c r="T25" s="4">
        <v>1</v>
      </c>
      <c r="U25" s="4">
        <v>0</v>
      </c>
      <c r="V25" s="4">
        <v>2</v>
      </c>
      <c r="W25" s="4">
        <v>2</v>
      </c>
      <c r="X25" s="4">
        <v>2</v>
      </c>
      <c r="Y25" s="9">
        <v>2</v>
      </c>
      <c r="Z25" s="8">
        <v>1</v>
      </c>
      <c r="AA25" s="4">
        <v>2</v>
      </c>
      <c r="AB25" s="4">
        <v>2</v>
      </c>
      <c r="AC25" s="4">
        <v>0</v>
      </c>
      <c r="AD25" s="4">
        <v>0</v>
      </c>
      <c r="AE25" s="9">
        <v>0</v>
      </c>
      <c r="AF25" s="27">
        <v>0</v>
      </c>
      <c r="AG25" s="4">
        <v>0</v>
      </c>
      <c r="AH25" s="4">
        <v>2</v>
      </c>
      <c r="AI25" s="4">
        <v>2</v>
      </c>
      <c r="AJ25" s="4">
        <v>2</v>
      </c>
      <c r="AK25" s="4">
        <v>2</v>
      </c>
      <c r="AL25" s="4">
        <v>0</v>
      </c>
      <c r="AM25" s="4">
        <v>0</v>
      </c>
      <c r="AN25" s="39">
        <v>0</v>
      </c>
      <c r="AO25" s="38">
        <f t="shared" si="1"/>
        <v>45</v>
      </c>
      <c r="AP25" s="55">
        <f t="shared" si="2"/>
        <v>0.60810810810810811</v>
      </c>
    </row>
    <row r="26" spans="1:42" ht="30">
      <c r="A26" s="20">
        <v>23</v>
      </c>
      <c r="B26" s="30" t="s">
        <v>45</v>
      </c>
      <c r="C26" s="50" t="s">
        <v>102</v>
      </c>
      <c r="D26" s="4">
        <v>0</v>
      </c>
      <c r="E26" s="4">
        <v>1</v>
      </c>
      <c r="F26" s="4">
        <v>2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9">
        <v>0</v>
      </c>
      <c r="M26" s="8">
        <v>2</v>
      </c>
      <c r="N26" s="4">
        <v>2</v>
      </c>
      <c r="O26" s="4">
        <v>1</v>
      </c>
      <c r="P26" s="4">
        <v>2</v>
      </c>
      <c r="Q26" s="4">
        <v>0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2</v>
      </c>
      <c r="X26" s="4">
        <v>2</v>
      </c>
      <c r="Y26" s="9">
        <v>0</v>
      </c>
      <c r="Z26" s="8">
        <v>0</v>
      </c>
      <c r="AA26" s="4">
        <v>0</v>
      </c>
      <c r="AB26" s="4">
        <v>0</v>
      </c>
      <c r="AC26" s="4">
        <v>0</v>
      </c>
      <c r="AD26" s="4">
        <v>0</v>
      </c>
      <c r="AE26" s="9">
        <v>0</v>
      </c>
      <c r="AF26" s="27">
        <v>0</v>
      </c>
      <c r="AG26" s="4">
        <v>0</v>
      </c>
      <c r="AH26" s="4">
        <v>2</v>
      </c>
      <c r="AI26" s="4">
        <v>2</v>
      </c>
      <c r="AJ26" s="4">
        <v>1</v>
      </c>
      <c r="AK26" s="4">
        <v>1</v>
      </c>
      <c r="AL26" s="4">
        <v>0</v>
      </c>
      <c r="AM26" s="4">
        <v>0</v>
      </c>
      <c r="AN26" s="39">
        <v>0</v>
      </c>
      <c r="AO26" s="40">
        <f t="shared" si="1"/>
        <v>26</v>
      </c>
      <c r="AP26" s="55">
        <f t="shared" si="2"/>
        <v>0.35135135135135137</v>
      </c>
    </row>
    <row r="27" spans="1:42" ht="45">
      <c r="A27" s="22">
        <v>24</v>
      </c>
      <c r="B27" s="32" t="s">
        <v>46</v>
      </c>
      <c r="C27" s="41" t="s">
        <v>103</v>
      </c>
      <c r="D27" s="4">
        <v>1</v>
      </c>
      <c r="E27" s="4">
        <v>1</v>
      </c>
      <c r="F27" s="4">
        <v>2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9">
        <v>0</v>
      </c>
      <c r="M27" s="8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0</v>
      </c>
      <c r="U27" s="4">
        <v>0</v>
      </c>
      <c r="V27" s="4">
        <v>2</v>
      </c>
      <c r="W27" s="4">
        <v>2</v>
      </c>
      <c r="X27" s="4">
        <v>2</v>
      </c>
      <c r="Y27" s="9">
        <v>0</v>
      </c>
      <c r="Z27" s="8">
        <v>1</v>
      </c>
      <c r="AA27" s="4">
        <v>2</v>
      </c>
      <c r="AB27" s="4">
        <v>2</v>
      </c>
      <c r="AC27" s="4">
        <v>2</v>
      </c>
      <c r="AD27" s="4">
        <v>0</v>
      </c>
      <c r="AE27" s="9">
        <v>0</v>
      </c>
      <c r="AF27" s="27">
        <v>0</v>
      </c>
      <c r="AG27" s="4">
        <v>0</v>
      </c>
      <c r="AH27" s="4">
        <v>2</v>
      </c>
      <c r="AI27" s="4">
        <v>2</v>
      </c>
      <c r="AJ27" s="4">
        <v>2</v>
      </c>
      <c r="AK27" s="4">
        <v>2</v>
      </c>
      <c r="AL27" s="4">
        <v>0</v>
      </c>
      <c r="AM27" s="4">
        <v>0</v>
      </c>
      <c r="AN27" s="39">
        <v>0</v>
      </c>
      <c r="AO27" s="56">
        <f t="shared" si="1"/>
        <v>45</v>
      </c>
      <c r="AP27" s="55">
        <f t="shared" si="2"/>
        <v>0.60810810810810811</v>
      </c>
    </row>
    <row r="28" spans="1:42" ht="30.75" thickBot="1">
      <c r="A28" s="24">
        <v>25</v>
      </c>
      <c r="B28" s="34" t="s">
        <v>47</v>
      </c>
      <c r="C28" s="42" t="s">
        <v>104</v>
      </c>
      <c r="D28" s="4">
        <v>1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0</v>
      </c>
      <c r="K28" s="4">
        <v>0</v>
      </c>
      <c r="L28" s="9">
        <v>0</v>
      </c>
      <c r="M28" s="8">
        <v>2</v>
      </c>
      <c r="N28" s="4">
        <v>2</v>
      </c>
      <c r="O28" s="4">
        <v>2</v>
      </c>
      <c r="P28" s="4">
        <v>2</v>
      </c>
      <c r="Q28" s="4">
        <v>2</v>
      </c>
      <c r="R28" s="4">
        <v>0</v>
      </c>
      <c r="S28" s="4">
        <v>2</v>
      </c>
      <c r="T28" s="4">
        <v>0</v>
      </c>
      <c r="U28" s="4">
        <v>0</v>
      </c>
      <c r="V28" s="4">
        <v>2</v>
      </c>
      <c r="W28" s="4">
        <v>2</v>
      </c>
      <c r="X28" s="4">
        <v>2</v>
      </c>
      <c r="Y28" s="9">
        <v>2</v>
      </c>
      <c r="Z28" s="8">
        <v>0</v>
      </c>
      <c r="AA28" s="4">
        <v>0</v>
      </c>
      <c r="AB28" s="4">
        <v>0</v>
      </c>
      <c r="AC28" s="4">
        <v>0</v>
      </c>
      <c r="AD28" s="4">
        <v>0</v>
      </c>
      <c r="AE28" s="9">
        <v>0</v>
      </c>
      <c r="AF28" s="27">
        <v>0</v>
      </c>
      <c r="AG28" s="4">
        <v>0</v>
      </c>
      <c r="AH28" s="4">
        <v>2</v>
      </c>
      <c r="AI28" s="4">
        <v>2</v>
      </c>
      <c r="AJ28" s="4">
        <v>2</v>
      </c>
      <c r="AK28" s="4">
        <v>2</v>
      </c>
      <c r="AL28" s="4">
        <v>0</v>
      </c>
      <c r="AM28" s="4">
        <v>0</v>
      </c>
      <c r="AN28" s="39">
        <v>2</v>
      </c>
      <c r="AO28" s="38">
        <f t="shared" si="1"/>
        <v>41</v>
      </c>
      <c r="AP28" s="55">
        <f t="shared" si="2"/>
        <v>0.55405405405405406</v>
      </c>
    </row>
    <row r="29" spans="1:42" ht="45">
      <c r="A29" s="21">
        <v>26</v>
      </c>
      <c r="B29" s="31" t="s">
        <v>48</v>
      </c>
      <c r="C29" s="49" t="s">
        <v>105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0</v>
      </c>
      <c r="K29" s="4">
        <v>0</v>
      </c>
      <c r="L29" s="9">
        <v>1</v>
      </c>
      <c r="M29" s="8">
        <v>2</v>
      </c>
      <c r="N29" s="4">
        <v>2</v>
      </c>
      <c r="O29" s="4">
        <v>2</v>
      </c>
      <c r="P29" s="4">
        <v>2</v>
      </c>
      <c r="Q29" s="4">
        <v>2</v>
      </c>
      <c r="R29" s="4">
        <v>2</v>
      </c>
      <c r="S29" s="4">
        <v>2</v>
      </c>
      <c r="T29" s="4">
        <v>0</v>
      </c>
      <c r="U29" s="4">
        <v>0</v>
      </c>
      <c r="V29" s="4">
        <v>1</v>
      </c>
      <c r="W29" s="4">
        <v>2</v>
      </c>
      <c r="X29" s="4">
        <v>2</v>
      </c>
      <c r="Y29" s="9">
        <v>2</v>
      </c>
      <c r="Z29" s="8">
        <v>1</v>
      </c>
      <c r="AA29" s="4">
        <v>2</v>
      </c>
      <c r="AB29" s="4">
        <v>2</v>
      </c>
      <c r="AC29" s="4">
        <v>2</v>
      </c>
      <c r="AD29" s="4">
        <v>0</v>
      </c>
      <c r="AE29" s="9">
        <v>0</v>
      </c>
      <c r="AF29" s="27">
        <v>0</v>
      </c>
      <c r="AG29" s="4">
        <v>0</v>
      </c>
      <c r="AH29" s="4">
        <v>2</v>
      </c>
      <c r="AI29" s="4">
        <v>2</v>
      </c>
      <c r="AJ29" s="4">
        <v>2</v>
      </c>
      <c r="AK29" s="4">
        <v>2</v>
      </c>
      <c r="AL29" s="4">
        <v>0</v>
      </c>
      <c r="AM29" s="4">
        <v>0</v>
      </c>
      <c r="AN29" s="39">
        <v>0</v>
      </c>
      <c r="AO29" s="40">
        <f t="shared" si="1"/>
        <v>49</v>
      </c>
      <c r="AP29" s="55">
        <f t="shared" si="2"/>
        <v>0.66216216216216217</v>
      </c>
    </row>
    <row r="30" spans="1:42" ht="30.75" thickBot="1">
      <c r="A30" s="23">
        <v>27</v>
      </c>
      <c r="B30" s="33" t="s">
        <v>49</v>
      </c>
      <c r="C30" s="51" t="s">
        <v>106</v>
      </c>
      <c r="D30" s="4">
        <v>1</v>
      </c>
      <c r="E30" s="4">
        <v>1</v>
      </c>
      <c r="F30" s="4">
        <v>2</v>
      </c>
      <c r="G30" s="4">
        <v>2</v>
      </c>
      <c r="H30" s="4">
        <v>2</v>
      </c>
      <c r="I30" s="4">
        <v>2</v>
      </c>
      <c r="J30" s="4">
        <v>0</v>
      </c>
      <c r="K30" s="4">
        <v>0</v>
      </c>
      <c r="L30" s="9">
        <v>0</v>
      </c>
      <c r="M30" s="8">
        <v>2</v>
      </c>
      <c r="N30" s="4">
        <v>2</v>
      </c>
      <c r="O30" s="4">
        <v>1</v>
      </c>
      <c r="P30" s="4">
        <v>2</v>
      </c>
      <c r="Q30" s="4">
        <v>1</v>
      </c>
      <c r="R30" s="4">
        <v>2</v>
      </c>
      <c r="S30" s="4">
        <v>2</v>
      </c>
      <c r="T30" s="4">
        <v>0</v>
      </c>
      <c r="U30" s="4">
        <v>0</v>
      </c>
      <c r="V30" s="4">
        <v>2</v>
      </c>
      <c r="W30" s="4">
        <v>2</v>
      </c>
      <c r="X30" s="4">
        <v>2</v>
      </c>
      <c r="Y30" s="9">
        <v>0</v>
      </c>
      <c r="Z30" s="8">
        <v>0</v>
      </c>
      <c r="AA30" s="4">
        <v>0</v>
      </c>
      <c r="AB30" s="4">
        <v>2</v>
      </c>
      <c r="AC30" s="4">
        <v>2</v>
      </c>
      <c r="AD30" s="4">
        <v>0</v>
      </c>
      <c r="AE30" s="9">
        <v>0</v>
      </c>
      <c r="AF30" s="27">
        <v>0</v>
      </c>
      <c r="AG30" s="4">
        <v>0</v>
      </c>
      <c r="AH30" s="4">
        <v>2</v>
      </c>
      <c r="AI30" s="4">
        <v>2</v>
      </c>
      <c r="AJ30" s="4">
        <v>2</v>
      </c>
      <c r="AK30" s="4">
        <v>2</v>
      </c>
      <c r="AL30" s="4">
        <v>0</v>
      </c>
      <c r="AM30" s="4">
        <v>0</v>
      </c>
      <c r="AN30" s="39">
        <v>0</v>
      </c>
      <c r="AO30" s="38">
        <f t="shared" si="1"/>
        <v>40</v>
      </c>
      <c r="AP30" s="55">
        <f t="shared" si="2"/>
        <v>0.54054054054054057</v>
      </c>
    </row>
    <row r="31" spans="1:42" ht="45">
      <c r="A31" s="20">
        <v>28</v>
      </c>
      <c r="B31" s="30" t="s">
        <v>50</v>
      </c>
      <c r="C31" s="50" t="s">
        <v>107</v>
      </c>
      <c r="D31" s="4">
        <v>1</v>
      </c>
      <c r="E31" s="4">
        <v>1</v>
      </c>
      <c r="F31" s="4">
        <v>2</v>
      </c>
      <c r="G31" s="4">
        <v>2</v>
      </c>
      <c r="H31" s="4">
        <v>2</v>
      </c>
      <c r="I31" s="4">
        <v>2</v>
      </c>
      <c r="J31" s="4">
        <v>1</v>
      </c>
      <c r="K31" s="4">
        <v>0</v>
      </c>
      <c r="L31" s="9">
        <v>0</v>
      </c>
      <c r="M31" s="8">
        <v>2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1</v>
      </c>
      <c r="U31" s="4">
        <v>1</v>
      </c>
      <c r="V31" s="4">
        <v>1</v>
      </c>
      <c r="W31" s="4">
        <v>2</v>
      </c>
      <c r="X31" s="4">
        <v>2</v>
      </c>
      <c r="Y31" s="9">
        <v>2</v>
      </c>
      <c r="Z31" s="8">
        <v>0</v>
      </c>
      <c r="AA31" s="4">
        <v>2</v>
      </c>
      <c r="AB31" s="4">
        <v>2</v>
      </c>
      <c r="AC31" s="4">
        <v>0</v>
      </c>
      <c r="AD31" s="4">
        <v>0</v>
      </c>
      <c r="AE31" s="9" t="s">
        <v>120</v>
      </c>
      <c r="AF31" s="27">
        <v>0</v>
      </c>
      <c r="AG31" s="4">
        <v>0</v>
      </c>
      <c r="AH31" s="4">
        <v>2</v>
      </c>
      <c r="AI31" s="4">
        <v>2</v>
      </c>
      <c r="AJ31" s="4">
        <v>2</v>
      </c>
      <c r="AK31" s="4">
        <v>2</v>
      </c>
      <c r="AL31" s="4" t="s">
        <v>120</v>
      </c>
      <c r="AM31" s="4">
        <v>0</v>
      </c>
      <c r="AN31" s="39">
        <v>0</v>
      </c>
      <c r="AO31" s="40">
        <f t="shared" si="1"/>
        <v>46</v>
      </c>
      <c r="AP31" s="55">
        <f>AO31/70</f>
        <v>0.65714285714285714</v>
      </c>
    </row>
    <row r="32" spans="1:42" ht="30.75" thickBot="1">
      <c r="A32" s="24">
        <v>29</v>
      </c>
      <c r="B32" s="34" t="s">
        <v>51</v>
      </c>
      <c r="C32" s="42" t="s">
        <v>108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0</v>
      </c>
      <c r="J32" s="4">
        <v>0</v>
      </c>
      <c r="K32" s="4">
        <v>0</v>
      </c>
      <c r="L32" s="9">
        <v>0</v>
      </c>
      <c r="M32" s="8">
        <v>2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0</v>
      </c>
      <c r="U32" s="4">
        <v>0</v>
      </c>
      <c r="V32" s="4">
        <v>1</v>
      </c>
      <c r="W32" s="4">
        <v>2</v>
      </c>
      <c r="X32" s="4">
        <v>2</v>
      </c>
      <c r="Y32" s="9">
        <v>2</v>
      </c>
      <c r="Z32" s="8">
        <v>1</v>
      </c>
      <c r="AA32" s="4">
        <v>2</v>
      </c>
      <c r="AB32" s="4">
        <v>2</v>
      </c>
      <c r="AC32" s="4">
        <v>2</v>
      </c>
      <c r="AD32" s="4">
        <v>0</v>
      </c>
      <c r="AE32" s="9">
        <v>0</v>
      </c>
      <c r="AF32" s="27">
        <v>0</v>
      </c>
      <c r="AG32" s="4">
        <v>0</v>
      </c>
      <c r="AH32" s="4">
        <v>2</v>
      </c>
      <c r="AI32" s="4">
        <v>2</v>
      </c>
      <c r="AJ32" s="4">
        <v>2</v>
      </c>
      <c r="AK32" s="4">
        <v>2</v>
      </c>
      <c r="AL32" s="4">
        <v>0</v>
      </c>
      <c r="AM32" s="4">
        <v>0</v>
      </c>
      <c r="AN32" s="39">
        <v>0</v>
      </c>
      <c r="AO32" s="38">
        <f t="shared" si="1"/>
        <v>46</v>
      </c>
      <c r="AP32" s="55">
        <f t="shared" si="2"/>
        <v>0.6216216216216216</v>
      </c>
    </row>
    <row r="33" spans="1:42" ht="45">
      <c r="A33" s="21">
        <v>30</v>
      </c>
      <c r="B33" s="31" t="s">
        <v>52</v>
      </c>
      <c r="C33" s="49" t="s">
        <v>109</v>
      </c>
      <c r="D33" s="4">
        <v>1</v>
      </c>
      <c r="E33" s="4">
        <v>0</v>
      </c>
      <c r="F33" s="4">
        <v>2</v>
      </c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9">
        <v>0</v>
      </c>
      <c r="M33" s="8">
        <v>0</v>
      </c>
      <c r="N33" s="4">
        <v>0</v>
      </c>
      <c r="O33" s="4">
        <v>0</v>
      </c>
      <c r="P33" s="4">
        <v>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2</v>
      </c>
      <c r="Y33" s="9">
        <v>0</v>
      </c>
      <c r="Z33" s="8">
        <v>1</v>
      </c>
      <c r="AA33" s="4">
        <v>0</v>
      </c>
      <c r="AB33" s="4">
        <v>0</v>
      </c>
      <c r="AC33" s="4">
        <v>0</v>
      </c>
      <c r="AD33" s="4">
        <v>0</v>
      </c>
      <c r="AE33" s="9">
        <v>0</v>
      </c>
      <c r="AF33" s="27">
        <v>0</v>
      </c>
      <c r="AG33" s="4">
        <v>0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>
        <v>0</v>
      </c>
      <c r="AN33" s="39">
        <v>0</v>
      </c>
      <c r="AO33" s="40">
        <f t="shared" si="1"/>
        <v>14</v>
      </c>
      <c r="AP33" s="55">
        <f t="shared" si="2"/>
        <v>0.1891891891891892</v>
      </c>
    </row>
    <row r="34" spans="1:42" ht="15.75" thickBot="1">
      <c r="A34" s="23">
        <v>31</v>
      </c>
      <c r="B34" s="33" t="s">
        <v>53</v>
      </c>
      <c r="C34" s="51" t="s">
        <v>110</v>
      </c>
      <c r="D34" s="4">
        <v>0</v>
      </c>
      <c r="E34" s="4">
        <v>0</v>
      </c>
      <c r="F34" s="4">
        <v>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9">
        <v>0</v>
      </c>
      <c r="M34" s="8">
        <v>0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9">
        <v>0</v>
      </c>
      <c r="Z34" s="8">
        <v>0</v>
      </c>
      <c r="AA34" s="4">
        <v>0</v>
      </c>
      <c r="AB34" s="4">
        <v>2</v>
      </c>
      <c r="AC34" s="4">
        <v>0</v>
      </c>
      <c r="AD34" s="4">
        <v>0</v>
      </c>
      <c r="AE34" s="9">
        <v>2</v>
      </c>
      <c r="AF34" s="27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39">
        <v>0</v>
      </c>
      <c r="AO34" s="38">
        <f t="shared" si="1"/>
        <v>12</v>
      </c>
      <c r="AP34" s="55">
        <f t="shared" si="2"/>
        <v>0.16216216216216217</v>
      </c>
    </row>
    <row r="35" spans="1:42" ht="45">
      <c r="A35" s="20">
        <v>32</v>
      </c>
      <c r="B35" s="30" t="s">
        <v>54</v>
      </c>
      <c r="C35" s="50" t="s">
        <v>111</v>
      </c>
      <c r="D35" s="4">
        <v>1</v>
      </c>
      <c r="E35" s="4">
        <v>1</v>
      </c>
      <c r="F35" s="4">
        <v>2</v>
      </c>
      <c r="G35" s="4">
        <v>2</v>
      </c>
      <c r="H35" s="4">
        <v>2</v>
      </c>
      <c r="I35" s="4">
        <v>0</v>
      </c>
      <c r="J35" s="4">
        <v>0</v>
      </c>
      <c r="K35" s="4">
        <v>0</v>
      </c>
      <c r="L35" s="9">
        <v>0</v>
      </c>
      <c r="M35" s="8">
        <v>2</v>
      </c>
      <c r="N35" s="4">
        <v>2</v>
      </c>
      <c r="O35" s="4">
        <v>2</v>
      </c>
      <c r="P35" s="4">
        <v>1</v>
      </c>
      <c r="Q35" s="4">
        <v>0</v>
      </c>
      <c r="R35" s="4">
        <v>0</v>
      </c>
      <c r="S35" s="4">
        <v>2</v>
      </c>
      <c r="T35" s="4">
        <v>0</v>
      </c>
      <c r="U35" s="4">
        <v>0</v>
      </c>
      <c r="V35" s="4">
        <v>1</v>
      </c>
      <c r="W35" s="4">
        <v>2</v>
      </c>
      <c r="X35" s="4">
        <v>2</v>
      </c>
      <c r="Y35" s="9">
        <v>2</v>
      </c>
      <c r="Z35" s="8">
        <v>1</v>
      </c>
      <c r="AA35" s="4">
        <v>0</v>
      </c>
      <c r="AB35" s="4">
        <v>0</v>
      </c>
      <c r="AC35" s="4">
        <v>0</v>
      </c>
      <c r="AD35" s="4">
        <v>0</v>
      </c>
      <c r="AE35" s="9">
        <v>0</v>
      </c>
      <c r="AF35" s="27">
        <v>0</v>
      </c>
      <c r="AG35" s="4">
        <v>0</v>
      </c>
      <c r="AH35" s="4">
        <v>2</v>
      </c>
      <c r="AI35" s="4">
        <v>2</v>
      </c>
      <c r="AJ35" s="4">
        <v>2</v>
      </c>
      <c r="AK35" s="4">
        <v>2</v>
      </c>
      <c r="AL35" s="4">
        <v>0</v>
      </c>
      <c r="AM35" s="4">
        <v>0</v>
      </c>
      <c r="AN35" s="39">
        <v>0</v>
      </c>
      <c r="AO35" s="40">
        <f t="shared" si="1"/>
        <v>33</v>
      </c>
      <c r="AP35" s="55">
        <f t="shared" si="2"/>
        <v>0.44594594594594594</v>
      </c>
    </row>
    <row r="36" spans="1:42" ht="15.75" thickBot="1">
      <c r="A36" s="24">
        <v>33</v>
      </c>
      <c r="B36" s="34" t="s">
        <v>55</v>
      </c>
      <c r="C36" s="42" t="s">
        <v>112</v>
      </c>
      <c r="D36" s="4">
        <v>2</v>
      </c>
      <c r="E36" s="4">
        <v>1</v>
      </c>
      <c r="F36" s="4">
        <v>2</v>
      </c>
      <c r="G36" s="4">
        <v>2</v>
      </c>
      <c r="H36" s="4">
        <v>2</v>
      </c>
      <c r="I36" s="4">
        <v>2</v>
      </c>
      <c r="J36" s="4">
        <v>0</v>
      </c>
      <c r="K36" s="4">
        <v>2</v>
      </c>
      <c r="L36" s="9">
        <v>0</v>
      </c>
      <c r="M36" s="8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0</v>
      </c>
      <c r="U36" s="4">
        <v>0</v>
      </c>
      <c r="V36" s="4">
        <v>2</v>
      </c>
      <c r="W36" s="4">
        <v>2</v>
      </c>
      <c r="X36" s="4">
        <v>2</v>
      </c>
      <c r="Y36" s="9">
        <v>2</v>
      </c>
      <c r="Z36" s="8">
        <v>1</v>
      </c>
      <c r="AA36" s="4">
        <v>0</v>
      </c>
      <c r="AB36" s="4">
        <v>2</v>
      </c>
      <c r="AC36" s="4">
        <v>0</v>
      </c>
      <c r="AD36" s="4">
        <v>0</v>
      </c>
      <c r="AE36" s="9" t="s">
        <v>120</v>
      </c>
      <c r="AF36" s="27">
        <v>0</v>
      </c>
      <c r="AG36" s="4">
        <v>2</v>
      </c>
      <c r="AH36" s="4">
        <v>2</v>
      </c>
      <c r="AI36" s="4">
        <v>2</v>
      </c>
      <c r="AJ36" s="4">
        <v>2</v>
      </c>
      <c r="AK36" s="4">
        <v>2</v>
      </c>
      <c r="AL36" s="4">
        <v>0</v>
      </c>
      <c r="AM36" s="4">
        <v>0</v>
      </c>
      <c r="AN36" s="39">
        <v>2</v>
      </c>
      <c r="AO36" s="38">
        <f t="shared" si="1"/>
        <v>50</v>
      </c>
      <c r="AP36" s="55">
        <f>AO36/72</f>
        <v>0.69444444444444442</v>
      </c>
    </row>
    <row r="37" spans="1:42" ht="45">
      <c r="A37" s="20">
        <v>34</v>
      </c>
      <c r="B37" s="30" t="s">
        <v>56</v>
      </c>
      <c r="C37" s="50" t="s">
        <v>113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9">
        <v>0</v>
      </c>
      <c r="M37" s="8">
        <v>0</v>
      </c>
      <c r="N37" s="4">
        <v>0</v>
      </c>
      <c r="O37" s="4">
        <v>0</v>
      </c>
      <c r="P37" s="4">
        <v>2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9">
        <v>2</v>
      </c>
      <c r="Z37" s="8">
        <v>0</v>
      </c>
      <c r="AA37" s="4">
        <v>2</v>
      </c>
      <c r="AB37" s="4">
        <v>2</v>
      </c>
      <c r="AC37" s="4">
        <v>0</v>
      </c>
      <c r="AD37" s="4">
        <v>0</v>
      </c>
      <c r="AE37" s="9">
        <v>0</v>
      </c>
      <c r="AF37" s="27">
        <v>0</v>
      </c>
      <c r="AG37" s="4">
        <v>0</v>
      </c>
      <c r="AH37" s="4">
        <v>0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9">
        <v>0</v>
      </c>
      <c r="AO37" s="1">
        <f t="shared" si="1"/>
        <v>15</v>
      </c>
      <c r="AP37" s="55">
        <f t="shared" si="2"/>
        <v>0.20270270270270271</v>
      </c>
    </row>
    <row r="38" spans="1:42" ht="30.75" thickBot="1">
      <c r="A38" s="24">
        <v>35</v>
      </c>
      <c r="B38" s="34" t="s">
        <v>57</v>
      </c>
      <c r="C38" s="42" t="s">
        <v>119</v>
      </c>
      <c r="D38" s="4">
        <v>0</v>
      </c>
      <c r="E38" s="4">
        <v>0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9">
        <v>0</v>
      </c>
      <c r="M38" s="8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2</v>
      </c>
      <c r="Y38" s="9">
        <v>0</v>
      </c>
      <c r="Z38" s="8">
        <v>0</v>
      </c>
      <c r="AA38" s="4">
        <v>0</v>
      </c>
      <c r="AB38" s="4">
        <v>0</v>
      </c>
      <c r="AC38" s="4">
        <v>0</v>
      </c>
      <c r="AD38" s="4">
        <v>0</v>
      </c>
      <c r="AE38" s="9">
        <v>0</v>
      </c>
      <c r="AF38" s="27">
        <v>0</v>
      </c>
      <c r="AG38" s="4">
        <v>0</v>
      </c>
      <c r="AH38" s="4">
        <v>0</v>
      </c>
      <c r="AI38" s="4">
        <v>2</v>
      </c>
      <c r="AJ38" s="4">
        <v>0</v>
      </c>
      <c r="AK38" s="4">
        <v>0</v>
      </c>
      <c r="AL38" s="4">
        <v>0</v>
      </c>
      <c r="AM38" s="4">
        <v>0</v>
      </c>
      <c r="AN38" s="9">
        <v>0</v>
      </c>
      <c r="AO38" s="1">
        <f t="shared" si="1"/>
        <v>8</v>
      </c>
      <c r="AP38" s="55">
        <f t="shared" si="2"/>
        <v>0.10810810810810811</v>
      </c>
    </row>
    <row r="39" spans="1:42" ht="30">
      <c r="A39" s="21">
        <v>36</v>
      </c>
      <c r="B39" s="31" t="s">
        <v>58</v>
      </c>
      <c r="C39" s="49" t="s">
        <v>114</v>
      </c>
      <c r="D39" s="4">
        <v>2</v>
      </c>
      <c r="E39" s="4">
        <v>0</v>
      </c>
      <c r="F39" s="4">
        <v>2</v>
      </c>
      <c r="G39" s="4">
        <v>2</v>
      </c>
      <c r="H39" s="4">
        <v>2</v>
      </c>
      <c r="I39" s="4">
        <v>0</v>
      </c>
      <c r="J39" s="4">
        <v>0</v>
      </c>
      <c r="K39" s="4">
        <v>0</v>
      </c>
      <c r="L39" s="9">
        <v>0</v>
      </c>
      <c r="M39" s="8">
        <v>2</v>
      </c>
      <c r="N39" s="4">
        <v>2</v>
      </c>
      <c r="O39" s="4">
        <v>0</v>
      </c>
      <c r="P39" s="4">
        <v>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2</v>
      </c>
      <c r="Y39" s="9">
        <v>2</v>
      </c>
      <c r="Z39" s="8">
        <v>0</v>
      </c>
      <c r="AA39" s="4">
        <v>0</v>
      </c>
      <c r="AB39" s="4">
        <v>0</v>
      </c>
      <c r="AC39" s="4">
        <v>0</v>
      </c>
      <c r="AD39" s="4">
        <v>0</v>
      </c>
      <c r="AE39" s="9">
        <v>0</v>
      </c>
      <c r="AF39" s="27">
        <v>0</v>
      </c>
      <c r="AG39" s="4">
        <v>0</v>
      </c>
      <c r="AH39" s="4">
        <v>2</v>
      </c>
      <c r="AI39" s="4">
        <v>2</v>
      </c>
      <c r="AJ39" s="4">
        <v>2</v>
      </c>
      <c r="AK39" s="4">
        <v>2</v>
      </c>
      <c r="AL39" s="4">
        <v>0</v>
      </c>
      <c r="AM39" s="4">
        <v>0</v>
      </c>
      <c r="AN39" s="9">
        <v>0</v>
      </c>
      <c r="AO39" s="1">
        <f t="shared" si="1"/>
        <v>29</v>
      </c>
      <c r="AP39" s="55">
        <f t="shared" si="2"/>
        <v>0.39189189189189189</v>
      </c>
    </row>
    <row r="40" spans="1:42">
      <c r="A40" s="22">
        <v>37</v>
      </c>
      <c r="B40" s="32" t="s">
        <v>59</v>
      </c>
      <c r="C40" s="41" t="s">
        <v>115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0</v>
      </c>
      <c r="J40" s="4">
        <v>0</v>
      </c>
      <c r="K40" s="4">
        <v>0</v>
      </c>
      <c r="L40" s="9">
        <v>0</v>
      </c>
      <c r="M40" s="8">
        <v>2</v>
      </c>
      <c r="N40" s="4">
        <v>2</v>
      </c>
      <c r="O40" s="4">
        <v>2</v>
      </c>
      <c r="P40" s="4">
        <v>2</v>
      </c>
      <c r="Q40" s="4">
        <v>0</v>
      </c>
      <c r="R40" s="4">
        <v>0</v>
      </c>
      <c r="S40" s="4">
        <v>2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9">
        <v>0</v>
      </c>
      <c r="Z40" s="8">
        <v>1</v>
      </c>
      <c r="AA40" s="4">
        <v>0</v>
      </c>
      <c r="AB40" s="4">
        <v>0</v>
      </c>
      <c r="AC40" s="4">
        <v>2</v>
      </c>
      <c r="AD40" s="4">
        <v>0</v>
      </c>
      <c r="AE40" s="9">
        <v>0</v>
      </c>
      <c r="AF40" s="27">
        <v>0</v>
      </c>
      <c r="AG40" s="4">
        <v>0</v>
      </c>
      <c r="AH40" s="4">
        <v>2</v>
      </c>
      <c r="AI40" s="4">
        <v>2</v>
      </c>
      <c r="AJ40" s="4">
        <v>2</v>
      </c>
      <c r="AK40" s="4">
        <v>2</v>
      </c>
      <c r="AL40" s="4">
        <v>0</v>
      </c>
      <c r="AM40" s="4">
        <v>0</v>
      </c>
      <c r="AN40" s="9">
        <v>0</v>
      </c>
      <c r="AO40" s="1">
        <f t="shared" si="1"/>
        <v>33</v>
      </c>
      <c r="AP40" s="55">
        <f t="shared" si="2"/>
        <v>0.44594594594594594</v>
      </c>
    </row>
    <row r="41" spans="1:42" ht="30">
      <c r="A41" s="22">
        <v>38</v>
      </c>
      <c r="B41" s="32" t="s">
        <v>60</v>
      </c>
      <c r="C41" s="41" t="s">
        <v>116</v>
      </c>
      <c r="D41" s="4"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9">
        <v>0</v>
      </c>
      <c r="M41" s="8">
        <v>0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2</v>
      </c>
      <c r="W41" s="4">
        <v>2</v>
      </c>
      <c r="X41" s="4">
        <v>2</v>
      </c>
      <c r="Y41" s="9">
        <v>0</v>
      </c>
      <c r="Z41" s="8">
        <v>0</v>
      </c>
      <c r="AA41" s="4">
        <v>0</v>
      </c>
      <c r="AB41" s="4">
        <v>0</v>
      </c>
      <c r="AC41" s="4">
        <v>0</v>
      </c>
      <c r="AD41" s="4">
        <v>0</v>
      </c>
      <c r="AE41" s="9">
        <v>0</v>
      </c>
      <c r="AF41" s="27">
        <v>0</v>
      </c>
      <c r="AG41" s="4">
        <v>0</v>
      </c>
      <c r="AH41" s="4">
        <v>0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9">
        <v>0</v>
      </c>
      <c r="AO41" s="1">
        <f t="shared" si="1"/>
        <v>11</v>
      </c>
      <c r="AP41" s="55">
        <f t="shared" si="2"/>
        <v>0.14864864864864866</v>
      </c>
    </row>
    <row r="42" spans="1:42" ht="30">
      <c r="A42" s="22">
        <v>39</v>
      </c>
      <c r="B42" s="32" t="s">
        <v>61</v>
      </c>
      <c r="C42" s="41" t="s">
        <v>117</v>
      </c>
      <c r="D42" s="4">
        <v>2</v>
      </c>
      <c r="E42" s="4">
        <v>0</v>
      </c>
      <c r="F42" s="4">
        <v>2</v>
      </c>
      <c r="G42" s="4">
        <v>2</v>
      </c>
      <c r="H42" s="4">
        <v>1</v>
      </c>
      <c r="I42" s="4">
        <v>0</v>
      </c>
      <c r="J42" s="4">
        <v>0</v>
      </c>
      <c r="K42" s="4">
        <v>0</v>
      </c>
      <c r="L42" s="9">
        <v>0</v>
      </c>
      <c r="M42" s="8">
        <v>2</v>
      </c>
      <c r="N42" s="4">
        <v>2</v>
      </c>
      <c r="O42" s="4">
        <v>0</v>
      </c>
      <c r="P42" s="4">
        <v>1</v>
      </c>
      <c r="Q42" s="4">
        <v>0</v>
      </c>
      <c r="R42" s="4">
        <v>2</v>
      </c>
      <c r="S42" s="4">
        <v>2</v>
      </c>
      <c r="T42" s="4">
        <v>2</v>
      </c>
      <c r="U42" s="4">
        <v>0</v>
      </c>
      <c r="V42" s="4">
        <v>1</v>
      </c>
      <c r="W42" s="4">
        <v>2</v>
      </c>
      <c r="X42" s="4">
        <v>2</v>
      </c>
      <c r="Y42" s="9">
        <v>2</v>
      </c>
      <c r="Z42" s="8">
        <v>1</v>
      </c>
      <c r="AA42" s="4">
        <v>2</v>
      </c>
      <c r="AB42" s="4">
        <v>2</v>
      </c>
      <c r="AC42" s="4">
        <v>0</v>
      </c>
      <c r="AD42" s="4">
        <v>0</v>
      </c>
      <c r="AE42" s="9">
        <v>0</v>
      </c>
      <c r="AF42" s="27">
        <v>0</v>
      </c>
      <c r="AG42" s="4">
        <v>0</v>
      </c>
      <c r="AH42" s="4">
        <v>2</v>
      </c>
      <c r="AI42" s="4">
        <v>2</v>
      </c>
      <c r="AJ42" s="4">
        <v>2</v>
      </c>
      <c r="AK42" s="4">
        <v>2</v>
      </c>
      <c r="AL42" s="4">
        <v>0</v>
      </c>
      <c r="AM42" s="4">
        <v>0</v>
      </c>
      <c r="AN42" s="9">
        <v>0</v>
      </c>
      <c r="AO42" s="1">
        <f t="shared" si="1"/>
        <v>38</v>
      </c>
      <c r="AP42" s="55">
        <f t="shared" si="2"/>
        <v>0.51351351351351349</v>
      </c>
    </row>
    <row r="43" spans="1:42" ht="30.75" thickBot="1">
      <c r="A43" s="24">
        <v>40</v>
      </c>
      <c r="B43" s="34" t="s">
        <v>62</v>
      </c>
      <c r="C43" s="42" t="s">
        <v>118</v>
      </c>
      <c r="D43" s="11">
        <v>0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2">
        <v>0</v>
      </c>
      <c r="M43" s="10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v>0</v>
      </c>
      <c r="Z43" s="10">
        <v>0</v>
      </c>
      <c r="AA43" s="11">
        <v>0</v>
      </c>
      <c r="AB43" s="11">
        <v>0</v>
      </c>
      <c r="AC43" s="11">
        <v>0</v>
      </c>
      <c r="AD43" s="11">
        <v>0</v>
      </c>
      <c r="AE43" s="12">
        <v>0</v>
      </c>
      <c r="AF43" s="29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2">
        <v>0</v>
      </c>
      <c r="AO43" s="1">
        <f t="shared" si="1"/>
        <v>2</v>
      </c>
      <c r="AP43" s="55">
        <f t="shared" si="2"/>
        <v>2.7027027027027029E-2</v>
      </c>
    </row>
    <row r="44" spans="1:42">
      <c r="B44" s="35" t="s">
        <v>65</v>
      </c>
      <c r="D44" s="55">
        <f>SUM(D4:D43)/80</f>
        <v>0.67500000000000004</v>
      </c>
      <c r="E44" s="55">
        <f t="shared" ref="E44:AN44" si="3">SUM(E4:E43)/80</f>
        <v>0.57499999999999996</v>
      </c>
      <c r="F44" s="55">
        <f t="shared" si="3"/>
        <v>0.625</v>
      </c>
      <c r="G44" s="55">
        <f t="shared" si="3"/>
        <v>0.72499999999999998</v>
      </c>
      <c r="H44" s="55">
        <f t="shared" si="3"/>
        <v>0.76249999999999996</v>
      </c>
      <c r="I44" s="55">
        <f t="shared" si="3"/>
        <v>0.375</v>
      </c>
      <c r="J44" s="55">
        <f t="shared" si="3"/>
        <v>0.17499999999999999</v>
      </c>
      <c r="K44" s="55">
        <f t="shared" si="3"/>
        <v>0.05</v>
      </c>
      <c r="L44" s="55">
        <f t="shared" si="3"/>
        <v>8.7499999999999994E-2</v>
      </c>
      <c r="M44" s="55">
        <f t="shared" si="3"/>
        <v>0.75</v>
      </c>
      <c r="N44" s="55">
        <f t="shared" si="3"/>
        <v>0.75</v>
      </c>
      <c r="O44" s="55">
        <f t="shared" si="3"/>
        <v>0.61250000000000004</v>
      </c>
      <c r="P44" s="55">
        <f t="shared" si="3"/>
        <v>0.8</v>
      </c>
      <c r="Q44" s="55">
        <f t="shared" si="3"/>
        <v>0.47499999999999998</v>
      </c>
      <c r="R44" s="55">
        <f t="shared" si="3"/>
        <v>0.41249999999999998</v>
      </c>
      <c r="S44" s="55">
        <f t="shared" si="3"/>
        <v>0.66249999999999998</v>
      </c>
      <c r="T44" s="55">
        <f t="shared" si="3"/>
        <v>0.25</v>
      </c>
      <c r="U44" s="55">
        <f t="shared" si="3"/>
        <v>0.05</v>
      </c>
      <c r="V44" s="55">
        <f t="shared" si="3"/>
        <v>0.52500000000000002</v>
      </c>
      <c r="W44" s="55">
        <f t="shared" si="3"/>
        <v>0.88749999999999996</v>
      </c>
      <c r="X44" s="55">
        <f t="shared" si="3"/>
        <v>0.86250000000000004</v>
      </c>
      <c r="Y44" s="55">
        <f t="shared" si="3"/>
        <v>0.45</v>
      </c>
      <c r="Z44" s="55">
        <f t="shared" si="3"/>
        <v>0.22500000000000001</v>
      </c>
      <c r="AA44" s="55">
        <f t="shared" si="3"/>
        <v>0.33750000000000002</v>
      </c>
      <c r="AB44" s="55">
        <f t="shared" si="3"/>
        <v>0.46250000000000002</v>
      </c>
      <c r="AC44" s="55">
        <f t="shared" si="3"/>
        <v>0.3</v>
      </c>
      <c r="AD44" s="55">
        <f t="shared" si="3"/>
        <v>8.7499999999999994E-2</v>
      </c>
      <c r="AE44" s="55">
        <f>SUM(AE4:AE43)/76</f>
        <v>0.19736842105263158</v>
      </c>
      <c r="AF44" s="55">
        <f t="shared" si="3"/>
        <v>0.15</v>
      </c>
      <c r="AG44" s="55">
        <f t="shared" si="3"/>
        <v>7.4999999999999997E-2</v>
      </c>
      <c r="AH44" s="55">
        <f t="shared" si="3"/>
        <v>0.72499999999999998</v>
      </c>
      <c r="AI44" s="55">
        <f t="shared" si="3"/>
        <v>0.91249999999999998</v>
      </c>
      <c r="AJ44" s="55">
        <f t="shared" si="3"/>
        <v>0.67500000000000004</v>
      </c>
      <c r="AK44" s="55">
        <f t="shared" si="3"/>
        <v>0.67500000000000004</v>
      </c>
      <c r="AL44" s="55">
        <f>SUM(AL4:AL43)/76</f>
        <v>0</v>
      </c>
      <c r="AM44" s="55">
        <f t="shared" si="3"/>
        <v>0</v>
      </c>
      <c r="AN44" s="55">
        <f t="shared" si="3"/>
        <v>0.17499999999999999</v>
      </c>
      <c r="AP44" s="55"/>
    </row>
  </sheetData>
  <mergeCells count="4">
    <mergeCell ref="D1:L1"/>
    <mergeCell ref="M1:Y1"/>
    <mergeCell ref="Z1:AE1"/>
    <mergeCell ref="AF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Petra</vt:lpstr>
      <vt:lpstr>Indicators</vt:lpstr>
      <vt:lpstr>Ranking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2019-04-09T07:36:28Z</dcterms:created>
  <dcterms:modified xsi:type="dcterms:W3CDTF">2019-11-13T07:49:26Z</dcterms:modified>
</cp:coreProperties>
</file>