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5480" windowHeight="9975" tabRatio="798"/>
  </bookViews>
  <sheets>
    <sheet name="LTI 2017" sheetId="3" r:id="rId1"/>
  </sheets>
  <calcPr calcId="124519"/>
</workbook>
</file>

<file path=xl/calcChain.xml><?xml version="1.0" encoding="utf-8"?>
<calcChain xmlns="http://schemas.openxmlformats.org/spreadsheetml/2006/main">
  <c r="CJ19" i="3"/>
  <c r="CI19"/>
  <c r="CH19"/>
  <c r="CG19"/>
  <c r="CF19"/>
  <c r="CE19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CU18"/>
  <c r="CT18"/>
  <c r="CS18"/>
  <c r="CR18"/>
  <c r="CQ18"/>
  <c r="CP18"/>
  <c r="CO18"/>
  <c r="CN18"/>
  <c r="CM18"/>
  <c r="CK18"/>
  <c r="CU6"/>
  <c r="CT6"/>
  <c r="CS6"/>
  <c r="CR6"/>
  <c r="CQ6"/>
  <c r="CP6"/>
  <c r="CO6"/>
  <c r="CN6"/>
  <c r="CM6"/>
  <c r="CK6"/>
  <c r="CU12"/>
  <c r="CT12"/>
  <c r="CS12"/>
  <c r="CR12"/>
  <c r="CQ12"/>
  <c r="CP12"/>
  <c r="CO12"/>
  <c r="CN12"/>
  <c r="CM12"/>
  <c r="CK12"/>
  <c r="CU7"/>
  <c r="CT7"/>
  <c r="CS7"/>
  <c r="CR7"/>
  <c r="CQ7"/>
  <c r="CP7"/>
  <c r="CO7"/>
  <c r="CN7"/>
  <c r="CM7"/>
  <c r="CK7"/>
  <c r="CU11"/>
  <c r="CT11"/>
  <c r="CS11"/>
  <c r="CR11"/>
  <c r="CQ11"/>
  <c r="CP11"/>
  <c r="CO11"/>
  <c r="CN11"/>
  <c r="CM11"/>
  <c r="CK11"/>
  <c r="CU13"/>
  <c r="CT13"/>
  <c r="CS13"/>
  <c r="CR13"/>
  <c r="CQ13"/>
  <c r="CP13"/>
  <c r="CO13"/>
  <c r="CN13"/>
  <c r="CM13"/>
  <c r="CK13"/>
  <c r="CU5"/>
  <c r="CT5"/>
  <c r="CS5"/>
  <c r="CR5"/>
  <c r="CQ5"/>
  <c r="CP5"/>
  <c r="CO5"/>
  <c r="CN5"/>
  <c r="CM5"/>
  <c r="CK5"/>
  <c r="CU15"/>
  <c r="CT15"/>
  <c r="CS15"/>
  <c r="CR15"/>
  <c r="CQ15"/>
  <c r="CP15"/>
  <c r="CO15"/>
  <c r="CN15"/>
  <c r="CM15"/>
  <c r="CK15"/>
  <c r="CU8"/>
  <c r="CT8"/>
  <c r="CS8"/>
  <c r="CR8"/>
  <c r="CQ8"/>
  <c r="CP8"/>
  <c r="CO8"/>
  <c r="CN8"/>
  <c r="CM8"/>
  <c r="CK8"/>
  <c r="CU17"/>
  <c r="CT17"/>
  <c r="CS17"/>
  <c r="CR17"/>
  <c r="CQ17"/>
  <c r="CP17"/>
  <c r="CO17"/>
  <c r="CN17"/>
  <c r="CM17"/>
  <c r="CK17"/>
  <c r="CU9"/>
  <c r="CT9"/>
  <c r="CS9"/>
  <c r="CR9"/>
  <c r="CQ9"/>
  <c r="CP9"/>
  <c r="CO9"/>
  <c r="CN9"/>
  <c r="CM9"/>
  <c r="CK9"/>
  <c r="CU14"/>
  <c r="CT14"/>
  <c r="CS14"/>
  <c r="CR14"/>
  <c r="CQ14"/>
  <c r="CP14"/>
  <c r="CO14"/>
  <c r="CN14"/>
  <c r="CM14"/>
  <c r="CK14"/>
  <c r="CU10"/>
  <c r="CT10"/>
  <c r="CS10"/>
  <c r="CR10"/>
  <c r="CQ10"/>
  <c r="CP10"/>
  <c r="CO10"/>
  <c r="CN10"/>
  <c r="CM10"/>
  <c r="CK10"/>
  <c r="CU4"/>
  <c r="CT4"/>
  <c r="CS4"/>
  <c r="CR4"/>
  <c r="CQ4"/>
  <c r="CP4"/>
  <c r="CO4"/>
  <c r="CN4"/>
  <c r="CM4"/>
  <c r="CK4"/>
  <c r="CU16"/>
  <c r="CT16"/>
  <c r="CS16"/>
  <c r="CR16"/>
  <c r="CQ16"/>
  <c r="CP16"/>
  <c r="CO16"/>
  <c r="CN16"/>
  <c r="CM16"/>
  <c r="CK16"/>
  <c r="D1"/>
  <c r="E1" s="1"/>
  <c r="F1" s="1"/>
  <c r="G1" s="1"/>
  <c r="H1" s="1"/>
  <c r="I1" s="1"/>
  <c r="J1" s="1"/>
  <c r="K1" s="1"/>
  <c r="L1" s="1"/>
  <c r="M1" s="1"/>
  <c r="N1" s="1"/>
  <c r="O1" s="1"/>
  <c r="P1" s="1"/>
  <c r="Q1" s="1"/>
  <c r="R1" s="1"/>
  <c r="S1" s="1"/>
  <c r="T1" s="1"/>
  <c r="U1" s="1"/>
  <c r="V1" s="1"/>
  <c r="W1" s="1"/>
  <c r="X1" s="1"/>
  <c r="Y1" s="1"/>
  <c r="Z1" s="1"/>
  <c r="AA1" s="1"/>
  <c r="AB1" s="1"/>
  <c r="AC1" s="1"/>
  <c r="AD1" s="1"/>
  <c r="AE1" s="1"/>
  <c r="AF1" s="1"/>
  <c r="AG1" s="1"/>
  <c r="AH1" s="1"/>
  <c r="AI1" s="1"/>
  <c r="AJ1" s="1"/>
  <c r="AK1" s="1"/>
  <c r="AL1" s="1"/>
  <c r="AM1" s="1"/>
  <c r="AN1" s="1"/>
  <c r="AO1" s="1"/>
  <c r="AP1" s="1"/>
  <c r="AQ1" s="1"/>
  <c r="AR1" s="1"/>
  <c r="AS1" s="1"/>
  <c r="AT1" s="1"/>
  <c r="AU1" s="1"/>
  <c r="AV1" s="1"/>
  <c r="AW1" s="1"/>
  <c r="AX1" s="1"/>
  <c r="AY1" s="1"/>
  <c r="AZ1" s="1"/>
  <c r="BA1" s="1"/>
  <c r="BB1" s="1"/>
  <c r="BC1" s="1"/>
  <c r="BD1" s="1"/>
  <c r="BE1" s="1"/>
  <c r="BF1" s="1"/>
  <c r="BG1" s="1"/>
  <c r="BH1" s="1"/>
  <c r="BI1" s="1"/>
  <c r="BJ1" s="1"/>
  <c r="BK1" s="1"/>
  <c r="BL1" s="1"/>
  <c r="BM1" s="1"/>
  <c r="BN1" s="1"/>
  <c r="BO1" s="1"/>
  <c r="BP1" s="1"/>
  <c r="BQ1" s="1"/>
  <c r="BR1" s="1"/>
  <c r="BS1" s="1"/>
  <c r="BT1" s="1"/>
  <c r="BU1" s="1"/>
  <c r="BV1" s="1"/>
  <c r="BW1" s="1"/>
  <c r="BX1" s="1"/>
  <c r="BY1" s="1"/>
  <c r="BZ1" s="1"/>
  <c r="CA1" s="1"/>
  <c r="CB1" s="1"/>
  <c r="CC1" s="1"/>
  <c r="CD1" s="1"/>
  <c r="CE1" s="1"/>
  <c r="CF1" s="1"/>
  <c r="CG1" s="1"/>
  <c r="CH1" s="1"/>
  <c r="CI1" s="1"/>
  <c r="CJ1" s="1"/>
  <c r="CM19" l="1"/>
  <c r="CM20" s="1"/>
  <c r="CO19"/>
  <c r="CO20" s="1"/>
  <c r="CQ19"/>
  <c r="CQ20" s="1"/>
  <c r="CS19"/>
  <c r="CS20" s="1"/>
  <c r="CU19"/>
  <c r="CU20" s="1"/>
  <c r="CN19"/>
  <c r="CN20" s="1"/>
  <c r="CP19"/>
  <c r="CP20" s="1"/>
  <c r="CR19"/>
  <c r="CR20" s="1"/>
  <c r="CT19"/>
  <c r="CT20" s="1"/>
  <c r="A5"/>
  <c r="A13" s="1"/>
  <c r="A16" s="1"/>
  <c r="A17" s="1"/>
  <c r="A18" s="1"/>
</calcChain>
</file>

<file path=xl/sharedStrings.xml><?xml version="1.0" encoding="utf-8"?>
<sst xmlns="http://schemas.openxmlformats.org/spreadsheetml/2006/main" count="123" uniqueCount="123">
  <si>
    <t xml:space="preserve"> Pančevo</t>
  </si>
  <si>
    <t xml:space="preserve"> Kragujevac</t>
  </si>
  <si>
    <t xml:space="preserve"> Paraćin</t>
  </si>
  <si>
    <t xml:space="preserve"> Jagodina</t>
  </si>
  <si>
    <t xml:space="preserve"> Kraljevo</t>
  </si>
  <si>
    <t xml:space="preserve"> Novi Pazar</t>
  </si>
  <si>
    <t xml:space="preserve"> Raška</t>
  </si>
  <si>
    <t xml:space="preserve"> Tutin</t>
  </si>
  <si>
    <t xml:space="preserve"> Leskovac</t>
  </si>
  <si>
    <t xml:space="preserve"> Bujanovac</t>
  </si>
  <si>
    <t xml:space="preserve"> Preševo</t>
  </si>
  <si>
    <t>Da li su na sajtu objavljeni amandmani podneti na predloge akata koji su razmatrani na poslednjoj sednici?</t>
  </si>
  <si>
    <t>Da li je na sajtu objavljen spisak odbornika?</t>
  </si>
  <si>
    <t>Da li su na sajtu objavljeni prostorni planovi?</t>
  </si>
  <si>
    <t>Da li su na sajtu ili u informatoru obavljeni podaci o sprovedenim JN u proteklih 12 meseci?</t>
  </si>
  <si>
    <t>Da li su na sajtu objavljeni konkursi/rezultati konkursa za dodelu sredstava medijima u poslednjih 12 meseci?</t>
  </si>
  <si>
    <t>Da li su na sajtu objavljeni konkursi/rezultati konkursa za za dodelu sredstava NVO?</t>
  </si>
  <si>
    <t>Da li na sajtu postoje mehanizmi za prijavu korupcije?</t>
  </si>
  <si>
    <t>Da li su na sajtu objavljeni dokumenti iz procedure izbora direktora JU? **</t>
  </si>
  <si>
    <t>Da li su na sajtu objavljeni dokumenti iz procedure izbora direktora JP? **</t>
  </si>
  <si>
    <t>Da li postoje definisani termini za susret gradonačelnika/predsednika opštine sa građanima?</t>
  </si>
  <si>
    <t>Da li i na koji način opština sprovodi ispitivanje zadovoljstva građana korisnika usluga opštinske uprave u poslednje četiri godine?</t>
  </si>
  <si>
    <t>Da li se održavaju redovne konferencije za novinare (bar jednom mesečno) gradonačelnika/predsednika opštine?</t>
  </si>
  <si>
    <t>Da li su sprovedeni konkursi za izbor direktora javnih preduzeća?</t>
  </si>
  <si>
    <t>Da li je sproveden konkurs za izbor direktora javnih ustanova?</t>
  </si>
  <si>
    <t>Da li je usvojen plan integiteta?</t>
  </si>
  <si>
    <t>Opština nema neizvršena rešenja Poverenika?</t>
  </si>
  <si>
    <t>Da li je predsednik opštine podneo izveštaj o imovini?</t>
  </si>
  <si>
    <t>Da li su vidno dostupni podaci o kontaktu predsednika opštine/gradonačelnika ili zamenika sa građanima?</t>
  </si>
  <si>
    <t>Da li opštinska uprava ima uslužni centar (šalter salu) preko kojeg pruža sve usluge?</t>
  </si>
  <si>
    <t>Da li su u uslužnom centru (šalter sali) ili u prostorijama uprave vidno istaknuti rokovi za izdavanje dokumenata i uputstva? **</t>
  </si>
  <si>
    <t>Da li u uslužnom centru (šalter sali) ili prostorijama uprave postoje podaci o prijavi korupcije?</t>
  </si>
  <si>
    <t>Da li je informacija o podnošenju zahteva za slobodan pristup informacijama vidljiva u uslužnom centru (šalter sali) ili prostorijama uprave?</t>
  </si>
  <si>
    <t>Da li je održana javna rasprava o budžetu – anketiranje građana ili konsultativni skupovi?**</t>
  </si>
  <si>
    <t>Da li su na sajtu objavljeni podaci o JN u skladu sa ZJN (konkursi, dokumentacija, izmene, pitanja i odgovori...)?**</t>
  </si>
  <si>
    <t>Da li je na sajtu JLS ili JP objavljena sistematizacija JP?</t>
  </si>
  <si>
    <t>Da li je objavljen izveštaj o radu uprave za prethodnu godinu? **</t>
  </si>
  <si>
    <t>Da li je godišnji plan rada uprave objavljen na sajtu?</t>
  </si>
  <si>
    <t>Skupština</t>
  </si>
  <si>
    <t>Budžet</t>
  </si>
  <si>
    <t>JLS i građani</t>
  </si>
  <si>
    <t>Slobodan pristup informacijama</t>
  </si>
  <si>
    <t>Javne nabavke</t>
  </si>
  <si>
    <t>Informator</t>
  </si>
  <si>
    <t>Javna preduzeća i javne ustanove</t>
  </si>
  <si>
    <t>Javne rasprave i javni konkursi</t>
  </si>
  <si>
    <t>Ostalo</t>
  </si>
  <si>
    <t>Indeksi po kategorijama</t>
  </si>
  <si>
    <t>Slobodan pristup informacijama 
(max 5)</t>
  </si>
  <si>
    <t>Javne nabavke
(max 4)</t>
  </si>
  <si>
    <t>Da li su odluke koje usvaja skupština objavljene i dostupne na sajtu? **</t>
  </si>
  <si>
    <t>Da li su odluke koje je usvajala skupština u protekla 24 meseca dostupne na sajtu?</t>
  </si>
  <si>
    <t>Da li su na sajtu objavljeni rezultati glasanja na poslednjoj sednici skupštine?</t>
  </si>
  <si>
    <t>Da li su na sajtu objavljeni rezultati glasanja sa sednica skupštine u proteklih 24 meseca?</t>
  </si>
  <si>
    <t>Da li je na sajtu objavljen dnevni red naredne sednice skupštine?</t>
  </si>
  <si>
    <t>Da li je poslovnikom predviđeno vreme za javna pitanja odbornika gradonačelniku/predsedniku opštine i/ili gradskom veću?</t>
  </si>
  <si>
    <t>Da li na sajtu postoje podaci o kontaktu građana sa odbornicima?</t>
  </si>
  <si>
    <t>Da li je službeni list dostupan na sajtu? **</t>
  </si>
  <si>
    <t>Da li je budžet za tekuću godinu dostupan na sajtu? **</t>
  </si>
  <si>
    <t>Da li je obrazloženje budžeta dostupno na sajtu?</t>
  </si>
  <si>
    <t>Da li postoji vodič za građane kroz budžet (građanski budžet) i da li je objavljen na sajtu?</t>
  </si>
  <si>
    <t>Da li je na sajtu objavljen izveštaj o javnoj raspravi o budžetu?</t>
  </si>
  <si>
    <t>Da li je razmatran završni račun budžeta?</t>
  </si>
  <si>
    <t>Da li je u poslednjih 12 meseci objavljen predlog završnog računa budžeta ili usvojeni završni račun budžeta?</t>
  </si>
  <si>
    <t>Da li korisnik usluga JLS može da prati tok (status) predmeta na sajtu?</t>
  </si>
  <si>
    <t>Da li su na sajtu dostupni podaci o postupanju po žalbama, predstavkama i prigovorima?</t>
  </si>
  <si>
    <t>Da li je na sajtu dostupan podatak o radnom vremenu uprave sa građanima ili podaci o tel. broju preko kojeg je moguće dobiti tu informaciju?</t>
  </si>
  <si>
    <t>Da li na internet stranici opštine postoje kontakt podaci o članovima saveta/ predsednicima mesnih zajednica?</t>
  </si>
  <si>
    <t>Da li na sajtu postoji opcija da građani prijave nepravilnosti u radu odnosno kršenje zakona?</t>
  </si>
  <si>
    <t>Da li su podaci o podnošenju zahteva za slobodan pristup informacijama na sajtu? **</t>
  </si>
  <si>
    <t>Da li na sajtu postoji stranica posvećena javnim nabavkama?</t>
  </si>
  <si>
    <t>Da li je informator objavljen na sajtu i ažuriran u poslednja 3 meseca?**</t>
  </si>
  <si>
    <t>Da li informator sadrži podatke o uslugama koje opština pruža i rokovima za njihovo pružanje?</t>
  </si>
  <si>
    <t>Da li postoje podaci na sajtu o sprovedenim javnim raspravama u poslednjih 12 meseci (izuzev budžeta)?</t>
  </si>
  <si>
    <t>Da li izveštaj o javnim raspravama sadrži podatke o predlozima koje su građani izneli i razloge za prihvatanje/odbijanje?</t>
  </si>
  <si>
    <t>Da li jedinica lokalne samouprave redovno obajvljuje poziv za zakup imovine u svom vlasništvu?</t>
  </si>
  <si>
    <t>Da li su na sajtu objavljeni izveštaji o realizaciji projekata NVO/medija koje je finansirala opština?</t>
  </si>
  <si>
    <t>Da li su na sajtu objavljeni urbanistički planovi?</t>
  </si>
  <si>
    <t>Da li na sajtu postoje podaci o aktivnostima Saveta za sprovodjenje etičkog kodekas i kontaktima sa građanima?</t>
  </si>
  <si>
    <t>Da li postoji etički kodeks za zaposlene i da li je dostupan na sajtu?</t>
  </si>
  <si>
    <t xml:space="preserve"> Beograd</t>
  </si>
  <si>
    <t>Da li su odluke koje usvaja gradsko veće obavljene i dostupne na sajtu? **</t>
  </si>
  <si>
    <t xml:space="preserve">Da li su odluke koje je usvajalo gradsko veće u protekla 24 meseca dostupne na sajtu? </t>
  </si>
  <si>
    <t xml:space="preserve">Da li se sednice skupštine prenose direktno putem medija ili se objavljuju zapisnici (transkripti) ili emituju snimci sa sednica ili su dostupni snimci/prenosi na sajtu JLS? </t>
  </si>
  <si>
    <t>Da li je na sajtu objavljen javni poziv na javnu raspravu o budžetu?</t>
  </si>
  <si>
    <t xml:space="preserve">Da li je u poslednjih 12 meseci objavljena i razmatrana revizija završnog računa budžeta? </t>
  </si>
  <si>
    <t xml:space="preserve">Da li su objavljeni finansijski planovi indirektnih korisnika budžeta odnosno da je vidljiva struktura sredstava namenjena za indikretne korisnike </t>
  </si>
  <si>
    <t xml:space="preserve">Da li na u uslužnom centru (šalter sali) ili prostorijama uprave postoji mogućnost da građani prijave nepravilnosti u radu odnosno kršenje zakona? </t>
  </si>
  <si>
    <t>Da li na sajtu ili u informatoru postoji obaveštenje da građani mogu da prisustvuju sednicama skupštine i uputstvo kako se prijavljuju?</t>
  </si>
  <si>
    <t xml:space="preserve">Protiv opštine nisu podnošene žalbe u 2016. godini zbog ignorisanja zahteva za dostavljanje informacija od javnog značaja? </t>
  </si>
  <si>
    <t>Da li informator sadrži aktuelan godišnji plan javnih nabavki ili link ka planu?</t>
  </si>
  <si>
    <t>Da li informator sadrži informaciju o platama funkcionera i službenika?</t>
  </si>
  <si>
    <t>Da li na sajtu postoji poseban segment posvećen javnim preduzećima sa podacima o JP?</t>
  </si>
  <si>
    <t>Da li na sajtu postoji poseban segment posvećen javnim ustanovama sa podacima o JU?</t>
  </si>
  <si>
    <t xml:space="preserve">Da li su na sajtu JP (ili opštine) objavljeni godišnji planovi rada i izveštaji o radu JP? </t>
  </si>
  <si>
    <t xml:space="preserve">Da li su na sajtu opštine ili JU objavljeni izveštaji o radu javnih ustanova? </t>
  </si>
  <si>
    <t xml:space="preserve">Da li su na sajtu javnih ustanova ili na sajtu JLS objavljeni godišnji planovi rada javnih ustanova? </t>
  </si>
  <si>
    <t xml:space="preserve">Da li su podaci o broju zaposlenih u opštini i JU objavljeni na sajtu? </t>
  </si>
  <si>
    <t xml:space="preserve">Da li su podaci o broju zaposlenih u javnim preduzećima objavljeni na sajtu JLS? </t>
  </si>
  <si>
    <t>Da li su na sajtu objavljeni izveštaji o dodeli imovine u zakup (poslovni prostor, poljoprivredno zemljište)?</t>
  </si>
  <si>
    <t>Da li je  na sajtu objavljena strategija razvoja opštine?</t>
  </si>
  <si>
    <t>Da li je na sajtu objavljena evidencija imovine (nekretnina) u vlasništvu JLS koje su date u zakup, sa podacima o zakupcima, ceni i trajanju zakupa?</t>
  </si>
  <si>
    <t>Skupština 
(max 18)</t>
  </si>
  <si>
    <t>Budžet 
(max 15)</t>
  </si>
  <si>
    <t>JLS i građani 
(max 16)</t>
  </si>
  <si>
    <t>Informator
(max 5)</t>
  </si>
  <si>
    <t>Javna preduzeća i javne ustanove 
(max 17)</t>
  </si>
  <si>
    <t>Javne rasprave i javni konkursi 
(max 7)</t>
  </si>
  <si>
    <t>Osnovni indikatori
(max 28)</t>
  </si>
  <si>
    <t>LTI 2015</t>
  </si>
  <si>
    <t>Da li su mesečni izveštaji (ili kumulativni mesečni izveštaji) o izvršenju budžeta dostupni na sajtu?</t>
  </si>
  <si>
    <t>LTI 2017 ukupan indeks</t>
  </si>
  <si>
    <t>** Najvažniji indikatori, njih 14, ponderisani su sa 2 boda. Postoje 72 indikatora koji donose 1 ili 0 bodova i 14 koji donose 2 ili 0 pa je teoretski zbir, odnosno indeks, između 0 i 100.</t>
  </si>
  <si>
    <t>Da li su na sajtu objavljeni predlozi akata pre razmatranja na sednici skupštine?**</t>
  </si>
  <si>
    <t xml:space="preserve"> Niš</t>
  </si>
  <si>
    <t xml:space="preserve"> Novi Sad</t>
  </si>
  <si>
    <t xml:space="preserve"> Vranje</t>
  </si>
  <si>
    <t>Da li je pravilnik o unutrašnjoj organizaciji i sistematizaciji radnih mesta uprave objavljen na sajtu? **</t>
  </si>
  <si>
    <t xml:space="preserve">Da li se sprovode konsult. sa građanima kada se utvrđuju cene usluga JU i JP,  kroz konsult. skupove, ankete ili preko savetodavnog tela (Zak. o zaštiti potrošača, čl. 83)? </t>
  </si>
  <si>
    <t>Da li je na sajtu JLS ili JU objavljena sistematizacija JU?</t>
  </si>
  <si>
    <t>Da li su 6-mesečni i 9-mesečni izveštaji o izvršenju budžeta objavljeni na 6 cifara ekonomske klasifikacije?</t>
  </si>
  <si>
    <t>Da li su 6-mesečni i 9-mesečni izveštaji o izvrešenju budžeta dostupni na sajtu?</t>
  </si>
  <si>
    <t>Da li je cenovnik usluga lokalnih institucija/preduzeća dostupan na internetu, na sajtu opštine ili JP/JU?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</si>
</sst>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 applyAlignment="1">
      <alignment horizontal="center" textRotation="90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0" xfId="0" applyAlignment="1"/>
    <xf numFmtId="0" fontId="0" fillId="0" borderId="11" xfId="0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wrapText="1"/>
    </xf>
    <xf numFmtId="0" fontId="0" fillId="0" borderId="15" xfId="0" applyBorder="1"/>
    <xf numFmtId="0" fontId="0" fillId="0" borderId="0" xfId="0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6" xfId="0" applyBorder="1"/>
    <xf numFmtId="0" fontId="1" fillId="0" borderId="14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49" fontId="2" fillId="5" borderId="29" xfId="0" applyNumberFormat="1" applyFont="1" applyFill="1" applyBorder="1" applyAlignment="1">
      <alignment horizontal="center" wrapText="1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4" xfId="0" applyBorder="1" applyAlignment="1">
      <alignment horizontal="center" vertical="center" textRotation="90" wrapText="1"/>
    </xf>
    <xf numFmtId="49" fontId="1" fillId="5" borderId="30" xfId="0" applyNumberFormat="1" applyFont="1" applyFill="1" applyBorder="1" applyAlignment="1">
      <alignment horizontal="center" vertical="center" wrapText="1"/>
    </xf>
    <xf numFmtId="0" fontId="5" fillId="0" borderId="27" xfId="0" applyFont="1" applyBorder="1"/>
    <xf numFmtId="0" fontId="6" fillId="0" borderId="15" xfId="0" applyFont="1" applyBorder="1"/>
    <xf numFmtId="0" fontId="5" fillId="0" borderId="15" xfId="0" applyFont="1" applyBorder="1"/>
    <xf numFmtId="0" fontId="5" fillId="0" borderId="28" xfId="0" applyFont="1" applyBorder="1"/>
    <xf numFmtId="0" fontId="1" fillId="4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U181"/>
  <sheetViews>
    <sheetView tabSelected="1" workbookViewId="0">
      <pane xSplit="2" ySplit="3" topLeftCell="CJ4" activePane="bottomRight" state="frozen"/>
      <selection pane="topRight" activeCell="C1" sqref="C1"/>
      <selection pane="bottomLeft" activeCell="A4" sqref="A4"/>
      <selection pane="bottomRight" activeCell="CU14" sqref="CU14"/>
    </sheetView>
  </sheetViews>
  <sheetFormatPr defaultRowHeight="15"/>
  <cols>
    <col min="1" max="1" width="5.140625" customWidth="1"/>
    <col min="2" max="2" width="21.42578125" customWidth="1"/>
    <col min="3" max="88" width="15" customWidth="1"/>
    <col min="90" max="90" width="9.140625" style="31"/>
    <col min="91" max="99" width="14.42578125" customWidth="1"/>
  </cols>
  <sheetData>
    <row r="1" spans="1:99">
      <c r="A1" s="4"/>
      <c r="B1" s="5"/>
      <c r="C1" s="5">
        <v>1</v>
      </c>
      <c r="D1" s="5">
        <f>SUM(C1,1)</f>
        <v>2</v>
      </c>
      <c r="E1" s="5">
        <f t="shared" ref="E1:BP1" si="0">SUM(D1,1)</f>
        <v>3</v>
      </c>
      <c r="F1" s="5">
        <f t="shared" si="0"/>
        <v>4</v>
      </c>
      <c r="G1" s="5">
        <f t="shared" si="0"/>
        <v>5</v>
      </c>
      <c r="H1" s="5">
        <f t="shared" si="0"/>
        <v>6</v>
      </c>
      <c r="I1" s="5">
        <f t="shared" si="0"/>
        <v>7</v>
      </c>
      <c r="J1" s="5">
        <f t="shared" si="0"/>
        <v>8</v>
      </c>
      <c r="K1" s="5">
        <f t="shared" si="0"/>
        <v>9</v>
      </c>
      <c r="L1" s="5">
        <f t="shared" si="0"/>
        <v>10</v>
      </c>
      <c r="M1" s="5">
        <f t="shared" si="0"/>
        <v>11</v>
      </c>
      <c r="N1" s="5">
        <f t="shared" si="0"/>
        <v>12</v>
      </c>
      <c r="O1" s="5">
        <f t="shared" si="0"/>
        <v>13</v>
      </c>
      <c r="P1" s="5">
        <f t="shared" si="0"/>
        <v>14</v>
      </c>
      <c r="Q1" s="5">
        <f t="shared" si="0"/>
        <v>15</v>
      </c>
      <c r="R1" s="5">
        <f t="shared" si="0"/>
        <v>16</v>
      </c>
      <c r="S1" s="5">
        <f t="shared" si="0"/>
        <v>17</v>
      </c>
      <c r="T1" s="5">
        <f t="shared" si="0"/>
        <v>18</v>
      </c>
      <c r="U1" s="5">
        <f t="shared" si="0"/>
        <v>19</v>
      </c>
      <c r="V1" s="5">
        <f t="shared" si="0"/>
        <v>20</v>
      </c>
      <c r="W1" s="5">
        <f t="shared" si="0"/>
        <v>21</v>
      </c>
      <c r="X1" s="5">
        <f t="shared" si="0"/>
        <v>22</v>
      </c>
      <c r="Y1" s="5">
        <f t="shared" si="0"/>
        <v>23</v>
      </c>
      <c r="Z1" s="5">
        <f t="shared" si="0"/>
        <v>24</v>
      </c>
      <c r="AA1" s="5">
        <f t="shared" si="0"/>
        <v>25</v>
      </c>
      <c r="AB1" s="5">
        <f t="shared" si="0"/>
        <v>26</v>
      </c>
      <c r="AC1" s="5">
        <f t="shared" si="0"/>
        <v>27</v>
      </c>
      <c r="AD1" s="5">
        <f t="shared" si="0"/>
        <v>28</v>
      </c>
      <c r="AE1" s="5">
        <f t="shared" si="0"/>
        <v>29</v>
      </c>
      <c r="AF1" s="5">
        <f t="shared" si="0"/>
        <v>30</v>
      </c>
      <c r="AG1" s="5">
        <f t="shared" si="0"/>
        <v>31</v>
      </c>
      <c r="AH1" s="5">
        <f t="shared" si="0"/>
        <v>32</v>
      </c>
      <c r="AI1" s="5">
        <f t="shared" si="0"/>
        <v>33</v>
      </c>
      <c r="AJ1" s="5">
        <f t="shared" si="0"/>
        <v>34</v>
      </c>
      <c r="AK1" s="5">
        <f t="shared" si="0"/>
        <v>35</v>
      </c>
      <c r="AL1" s="5">
        <f t="shared" si="0"/>
        <v>36</v>
      </c>
      <c r="AM1" s="5">
        <f t="shared" si="0"/>
        <v>37</v>
      </c>
      <c r="AN1" s="5">
        <f t="shared" si="0"/>
        <v>38</v>
      </c>
      <c r="AO1" s="5">
        <f t="shared" si="0"/>
        <v>39</v>
      </c>
      <c r="AP1" s="5">
        <f t="shared" si="0"/>
        <v>40</v>
      </c>
      <c r="AQ1" s="5">
        <f t="shared" si="0"/>
        <v>41</v>
      </c>
      <c r="AR1" s="5">
        <f t="shared" si="0"/>
        <v>42</v>
      </c>
      <c r="AS1" s="5">
        <f t="shared" si="0"/>
        <v>43</v>
      </c>
      <c r="AT1" s="5">
        <f t="shared" si="0"/>
        <v>44</v>
      </c>
      <c r="AU1" s="5">
        <f t="shared" si="0"/>
        <v>45</v>
      </c>
      <c r="AV1" s="5">
        <f t="shared" si="0"/>
        <v>46</v>
      </c>
      <c r="AW1" s="5">
        <f t="shared" si="0"/>
        <v>47</v>
      </c>
      <c r="AX1" s="5">
        <f t="shared" si="0"/>
        <v>48</v>
      </c>
      <c r="AY1" s="5">
        <f t="shared" si="0"/>
        <v>49</v>
      </c>
      <c r="AZ1" s="5">
        <f t="shared" si="0"/>
        <v>50</v>
      </c>
      <c r="BA1" s="5">
        <f t="shared" si="0"/>
        <v>51</v>
      </c>
      <c r="BB1" s="5">
        <f t="shared" si="0"/>
        <v>52</v>
      </c>
      <c r="BC1" s="5">
        <f t="shared" si="0"/>
        <v>53</v>
      </c>
      <c r="BD1" s="5">
        <f t="shared" si="0"/>
        <v>54</v>
      </c>
      <c r="BE1" s="5">
        <f t="shared" si="0"/>
        <v>55</v>
      </c>
      <c r="BF1" s="5">
        <f t="shared" si="0"/>
        <v>56</v>
      </c>
      <c r="BG1" s="5">
        <f t="shared" si="0"/>
        <v>57</v>
      </c>
      <c r="BH1" s="5">
        <f t="shared" si="0"/>
        <v>58</v>
      </c>
      <c r="BI1" s="5">
        <f t="shared" si="0"/>
        <v>59</v>
      </c>
      <c r="BJ1" s="5">
        <f t="shared" si="0"/>
        <v>60</v>
      </c>
      <c r="BK1" s="5">
        <f t="shared" si="0"/>
        <v>61</v>
      </c>
      <c r="BL1" s="5">
        <f t="shared" si="0"/>
        <v>62</v>
      </c>
      <c r="BM1" s="5">
        <f t="shared" si="0"/>
        <v>63</v>
      </c>
      <c r="BN1" s="5">
        <f t="shared" si="0"/>
        <v>64</v>
      </c>
      <c r="BO1" s="5">
        <f t="shared" si="0"/>
        <v>65</v>
      </c>
      <c r="BP1" s="5">
        <f t="shared" si="0"/>
        <v>66</v>
      </c>
      <c r="BQ1" s="5">
        <f t="shared" ref="BQ1:CJ1" si="1">SUM(BP1,1)</f>
        <v>67</v>
      </c>
      <c r="BR1" s="5">
        <f t="shared" si="1"/>
        <v>68</v>
      </c>
      <c r="BS1" s="5">
        <f t="shared" si="1"/>
        <v>69</v>
      </c>
      <c r="BT1" s="5">
        <f t="shared" si="1"/>
        <v>70</v>
      </c>
      <c r="BU1" s="5">
        <f t="shared" si="1"/>
        <v>71</v>
      </c>
      <c r="BV1" s="5">
        <f t="shared" si="1"/>
        <v>72</v>
      </c>
      <c r="BW1" s="5">
        <f t="shared" si="1"/>
        <v>73</v>
      </c>
      <c r="BX1" s="5">
        <f t="shared" si="1"/>
        <v>74</v>
      </c>
      <c r="BY1" s="5">
        <f t="shared" si="1"/>
        <v>75</v>
      </c>
      <c r="BZ1" s="5">
        <f t="shared" si="1"/>
        <v>76</v>
      </c>
      <c r="CA1" s="5">
        <f t="shared" si="1"/>
        <v>77</v>
      </c>
      <c r="CB1" s="5">
        <f t="shared" si="1"/>
        <v>78</v>
      </c>
      <c r="CC1" s="5">
        <f t="shared" si="1"/>
        <v>79</v>
      </c>
      <c r="CD1" s="5">
        <f t="shared" si="1"/>
        <v>80</v>
      </c>
      <c r="CE1" s="5">
        <f t="shared" si="1"/>
        <v>81</v>
      </c>
      <c r="CF1" s="5">
        <f t="shared" si="1"/>
        <v>82</v>
      </c>
      <c r="CG1" s="5">
        <f t="shared" si="1"/>
        <v>83</v>
      </c>
      <c r="CH1" s="5">
        <f t="shared" si="1"/>
        <v>84</v>
      </c>
      <c r="CI1" s="5">
        <f t="shared" si="1"/>
        <v>85</v>
      </c>
      <c r="CJ1" s="33">
        <f t="shared" si="1"/>
        <v>86</v>
      </c>
      <c r="CK1" s="4"/>
      <c r="CL1" s="14"/>
    </row>
    <row r="2" spans="1:99" ht="109.5" customHeight="1" thickBot="1">
      <c r="A2" s="6"/>
      <c r="B2" s="1"/>
      <c r="C2" s="9" t="s">
        <v>50</v>
      </c>
      <c r="D2" s="9" t="s">
        <v>81</v>
      </c>
      <c r="E2" s="10" t="s">
        <v>51</v>
      </c>
      <c r="F2" s="10" t="s">
        <v>82</v>
      </c>
      <c r="G2" s="9" t="s">
        <v>113</v>
      </c>
      <c r="H2" s="11" t="s">
        <v>52</v>
      </c>
      <c r="I2" s="11" t="s">
        <v>53</v>
      </c>
      <c r="J2" s="11" t="s">
        <v>11</v>
      </c>
      <c r="K2" s="11" t="s">
        <v>54</v>
      </c>
      <c r="L2" s="11" t="s">
        <v>55</v>
      </c>
      <c r="M2" s="11" t="s">
        <v>12</v>
      </c>
      <c r="N2" s="11" t="s">
        <v>56</v>
      </c>
      <c r="O2" s="12" t="s">
        <v>83</v>
      </c>
      <c r="P2" s="9" t="s">
        <v>57</v>
      </c>
      <c r="Q2" s="9" t="s">
        <v>58</v>
      </c>
      <c r="R2" s="10" t="s">
        <v>59</v>
      </c>
      <c r="S2" s="10" t="s">
        <v>121</v>
      </c>
      <c r="T2" s="10" t="s">
        <v>120</v>
      </c>
      <c r="U2" s="10" t="s">
        <v>110</v>
      </c>
      <c r="V2" s="10" t="s">
        <v>60</v>
      </c>
      <c r="W2" s="13" t="s">
        <v>33</v>
      </c>
      <c r="X2" s="10" t="s">
        <v>84</v>
      </c>
      <c r="Y2" s="10" t="s">
        <v>61</v>
      </c>
      <c r="Z2" s="10" t="s">
        <v>62</v>
      </c>
      <c r="AA2" s="10" t="s">
        <v>63</v>
      </c>
      <c r="AB2" s="10" t="s">
        <v>85</v>
      </c>
      <c r="AC2" s="10" t="s">
        <v>86</v>
      </c>
      <c r="AD2" s="12" t="s">
        <v>29</v>
      </c>
      <c r="AE2" s="13" t="s">
        <v>30</v>
      </c>
      <c r="AF2" s="12" t="s">
        <v>31</v>
      </c>
      <c r="AG2" s="12" t="s">
        <v>87</v>
      </c>
      <c r="AH2" s="10" t="s">
        <v>66</v>
      </c>
      <c r="AI2" s="10" t="s">
        <v>17</v>
      </c>
      <c r="AJ2" s="10" t="s">
        <v>68</v>
      </c>
      <c r="AK2" s="10" t="s">
        <v>64</v>
      </c>
      <c r="AL2" s="10" t="s">
        <v>65</v>
      </c>
      <c r="AM2" s="10" t="s">
        <v>67</v>
      </c>
      <c r="AN2" s="10" t="s">
        <v>88</v>
      </c>
      <c r="AO2" s="12" t="s">
        <v>20</v>
      </c>
      <c r="AP2" s="12" t="s">
        <v>28</v>
      </c>
      <c r="AQ2" s="12" t="s">
        <v>21</v>
      </c>
      <c r="AR2" s="12" t="s">
        <v>22</v>
      </c>
      <c r="AS2" s="9" t="s">
        <v>69</v>
      </c>
      <c r="AT2" s="15" t="s">
        <v>89</v>
      </c>
      <c r="AU2" s="15" t="s">
        <v>26</v>
      </c>
      <c r="AV2" s="12" t="s">
        <v>32</v>
      </c>
      <c r="AW2" s="10" t="s">
        <v>70</v>
      </c>
      <c r="AX2" s="9" t="s">
        <v>34</v>
      </c>
      <c r="AY2" s="10" t="s">
        <v>14</v>
      </c>
      <c r="AZ2" s="9" t="s">
        <v>71</v>
      </c>
      <c r="BA2" s="10" t="s">
        <v>90</v>
      </c>
      <c r="BB2" s="10" t="s">
        <v>91</v>
      </c>
      <c r="BC2" s="10" t="s">
        <v>72</v>
      </c>
      <c r="BD2" s="10" t="s">
        <v>92</v>
      </c>
      <c r="BE2" s="10" t="s">
        <v>93</v>
      </c>
      <c r="BF2" s="10" t="s">
        <v>35</v>
      </c>
      <c r="BG2" s="10" t="s">
        <v>119</v>
      </c>
      <c r="BH2" s="12" t="s">
        <v>23</v>
      </c>
      <c r="BI2" s="12" t="s">
        <v>24</v>
      </c>
      <c r="BJ2" s="9" t="s">
        <v>19</v>
      </c>
      <c r="BK2" s="9" t="s">
        <v>18</v>
      </c>
      <c r="BL2" s="10" t="s">
        <v>94</v>
      </c>
      <c r="BM2" s="10" t="s">
        <v>95</v>
      </c>
      <c r="BN2" s="10" t="s">
        <v>96</v>
      </c>
      <c r="BO2" s="15" t="s">
        <v>97</v>
      </c>
      <c r="BP2" s="15" t="s">
        <v>98</v>
      </c>
      <c r="BQ2" s="10" t="s">
        <v>122</v>
      </c>
      <c r="BR2" s="12" t="s">
        <v>118</v>
      </c>
      <c r="BS2" s="10" t="s">
        <v>73</v>
      </c>
      <c r="BT2" s="10" t="s">
        <v>74</v>
      </c>
      <c r="BU2" s="10" t="s">
        <v>75</v>
      </c>
      <c r="BV2" s="10" t="s">
        <v>99</v>
      </c>
      <c r="BW2" s="10" t="s">
        <v>15</v>
      </c>
      <c r="BX2" s="10" t="s">
        <v>16</v>
      </c>
      <c r="BY2" s="10" t="s">
        <v>76</v>
      </c>
      <c r="BZ2" s="10" t="s">
        <v>37</v>
      </c>
      <c r="CA2" s="9" t="s">
        <v>36</v>
      </c>
      <c r="CB2" s="9" t="s">
        <v>117</v>
      </c>
      <c r="CC2" s="10" t="s">
        <v>100</v>
      </c>
      <c r="CD2" s="10" t="s">
        <v>78</v>
      </c>
      <c r="CE2" s="10" t="s">
        <v>79</v>
      </c>
      <c r="CF2" s="12" t="s">
        <v>101</v>
      </c>
      <c r="CG2" s="10" t="s">
        <v>13</v>
      </c>
      <c r="CH2" s="10" t="s">
        <v>77</v>
      </c>
      <c r="CI2" s="12" t="s">
        <v>25</v>
      </c>
      <c r="CJ2" s="34" t="s">
        <v>27</v>
      </c>
      <c r="CK2" s="41" t="s">
        <v>111</v>
      </c>
      <c r="CL2" s="36" t="s">
        <v>109</v>
      </c>
      <c r="CM2" s="66" t="s">
        <v>47</v>
      </c>
      <c r="CN2" s="66"/>
      <c r="CO2" s="66"/>
      <c r="CP2" s="66"/>
      <c r="CQ2" s="66"/>
      <c r="CR2" s="66"/>
      <c r="CS2" s="66"/>
      <c r="CT2" s="66"/>
      <c r="CU2" s="66"/>
    </row>
    <row r="3" spans="1:99" ht="61.5" customHeight="1" thickBot="1">
      <c r="A3" s="45"/>
      <c r="B3" s="46"/>
      <c r="C3" s="67" t="s">
        <v>38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9"/>
      <c r="Q3" s="67" t="s">
        <v>39</v>
      </c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70" t="s">
        <v>40</v>
      </c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67" t="s">
        <v>41</v>
      </c>
      <c r="AT3" s="68"/>
      <c r="AU3" s="68"/>
      <c r="AV3" s="69"/>
      <c r="AW3" s="67" t="s">
        <v>42</v>
      </c>
      <c r="AX3" s="68"/>
      <c r="AY3" s="69"/>
      <c r="AZ3" s="67" t="s">
        <v>43</v>
      </c>
      <c r="BA3" s="68"/>
      <c r="BB3" s="68"/>
      <c r="BC3" s="68"/>
      <c r="BD3" s="70" t="s">
        <v>44</v>
      </c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2"/>
      <c r="BS3" s="71" t="s">
        <v>45</v>
      </c>
      <c r="BT3" s="71"/>
      <c r="BU3" s="71"/>
      <c r="BV3" s="71"/>
      <c r="BW3" s="71"/>
      <c r="BX3" s="71"/>
      <c r="BY3" s="71"/>
      <c r="BZ3" s="67" t="s">
        <v>46</v>
      </c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47"/>
      <c r="CL3" s="37"/>
      <c r="CM3" s="35" t="s">
        <v>102</v>
      </c>
      <c r="CN3" s="3" t="s">
        <v>103</v>
      </c>
      <c r="CO3" s="20" t="s">
        <v>104</v>
      </c>
      <c r="CP3" s="3" t="s">
        <v>48</v>
      </c>
      <c r="CQ3" s="3" t="s">
        <v>49</v>
      </c>
      <c r="CR3" s="3" t="s">
        <v>105</v>
      </c>
      <c r="CS3" s="20" t="s">
        <v>106</v>
      </c>
      <c r="CT3" s="20" t="s">
        <v>107</v>
      </c>
      <c r="CU3" s="3" t="s">
        <v>108</v>
      </c>
    </row>
    <row r="4" spans="1:99" s="22" customFormat="1" ht="15.75">
      <c r="A4" s="21">
        <v>1</v>
      </c>
      <c r="B4" s="48" t="s">
        <v>0</v>
      </c>
      <c r="C4" s="28">
        <v>2</v>
      </c>
      <c r="D4" s="29">
        <v>0</v>
      </c>
      <c r="E4" s="29">
        <v>1</v>
      </c>
      <c r="F4" s="29">
        <v>1</v>
      </c>
      <c r="G4" s="52">
        <v>2</v>
      </c>
      <c r="H4" s="52">
        <v>1</v>
      </c>
      <c r="I4" s="52">
        <v>1</v>
      </c>
      <c r="J4" s="52">
        <v>1</v>
      </c>
      <c r="K4" s="52">
        <v>1</v>
      </c>
      <c r="L4" s="52">
        <v>1</v>
      </c>
      <c r="M4" s="52">
        <v>1</v>
      </c>
      <c r="N4" s="52">
        <v>0</v>
      </c>
      <c r="O4" s="29">
        <v>1</v>
      </c>
      <c r="P4" s="53">
        <v>2</v>
      </c>
      <c r="Q4" s="54">
        <v>2</v>
      </c>
      <c r="R4" s="29">
        <v>1</v>
      </c>
      <c r="S4" s="29">
        <v>1</v>
      </c>
      <c r="T4" s="29">
        <v>0</v>
      </c>
      <c r="U4" s="29">
        <v>0</v>
      </c>
      <c r="V4" s="29">
        <v>1</v>
      </c>
      <c r="W4" s="29">
        <v>2</v>
      </c>
      <c r="X4" s="29">
        <v>0</v>
      </c>
      <c r="Y4" s="29">
        <v>0</v>
      </c>
      <c r="Z4" s="29">
        <v>1</v>
      </c>
      <c r="AA4" s="29">
        <v>1</v>
      </c>
      <c r="AB4" s="29">
        <v>0</v>
      </c>
      <c r="AC4" s="30">
        <v>1</v>
      </c>
      <c r="AD4" s="28">
        <v>1</v>
      </c>
      <c r="AE4" s="29">
        <v>0</v>
      </c>
      <c r="AF4" s="29">
        <v>0</v>
      </c>
      <c r="AG4" s="29">
        <v>0</v>
      </c>
      <c r="AH4" s="29">
        <v>1</v>
      </c>
      <c r="AI4" s="29">
        <v>0</v>
      </c>
      <c r="AJ4" s="29">
        <v>1</v>
      </c>
      <c r="AK4" s="29">
        <v>1</v>
      </c>
      <c r="AL4" s="29">
        <v>1</v>
      </c>
      <c r="AM4" s="29">
        <v>1</v>
      </c>
      <c r="AN4" s="29">
        <v>1</v>
      </c>
      <c r="AO4" s="29">
        <v>0</v>
      </c>
      <c r="AP4" s="29">
        <v>0</v>
      </c>
      <c r="AQ4" s="29">
        <v>1</v>
      </c>
      <c r="AR4" s="53">
        <v>1</v>
      </c>
      <c r="AS4" s="54">
        <v>2</v>
      </c>
      <c r="AT4" s="29">
        <v>0</v>
      </c>
      <c r="AU4" s="29">
        <v>0</v>
      </c>
      <c r="AV4" s="30">
        <v>0</v>
      </c>
      <c r="AW4" s="28">
        <v>1</v>
      </c>
      <c r="AX4" s="29">
        <v>2</v>
      </c>
      <c r="AY4" s="53">
        <v>1</v>
      </c>
      <c r="AZ4" s="54">
        <v>2</v>
      </c>
      <c r="BA4" s="29">
        <v>1</v>
      </c>
      <c r="BB4" s="29">
        <v>1</v>
      </c>
      <c r="BC4" s="30">
        <v>0</v>
      </c>
      <c r="BD4" s="28">
        <v>1</v>
      </c>
      <c r="BE4" s="29">
        <v>1</v>
      </c>
      <c r="BF4" s="29">
        <v>0</v>
      </c>
      <c r="BG4" s="29">
        <v>0</v>
      </c>
      <c r="BH4" s="29">
        <v>1</v>
      </c>
      <c r="BI4" s="29">
        <v>1</v>
      </c>
      <c r="BJ4" s="29">
        <v>2</v>
      </c>
      <c r="BK4" s="29">
        <v>0</v>
      </c>
      <c r="BL4" s="29">
        <v>1</v>
      </c>
      <c r="BM4" s="29">
        <v>0</v>
      </c>
      <c r="BN4" s="29">
        <v>0</v>
      </c>
      <c r="BO4" s="29">
        <v>0</v>
      </c>
      <c r="BP4" s="29">
        <v>0</v>
      </c>
      <c r="BQ4" s="29">
        <v>1</v>
      </c>
      <c r="BR4" s="53">
        <v>0</v>
      </c>
      <c r="BS4" s="54">
        <v>1</v>
      </c>
      <c r="BT4" s="29">
        <v>0</v>
      </c>
      <c r="BU4" s="29">
        <v>1</v>
      </c>
      <c r="BV4" s="29">
        <v>1</v>
      </c>
      <c r="BW4" s="29">
        <v>1</v>
      </c>
      <c r="BX4" s="29">
        <v>1</v>
      </c>
      <c r="BY4" s="30">
        <v>1</v>
      </c>
      <c r="BZ4" s="28">
        <v>0</v>
      </c>
      <c r="CA4" s="29">
        <v>2</v>
      </c>
      <c r="CB4" s="29">
        <v>2</v>
      </c>
      <c r="CC4" s="29">
        <v>1</v>
      </c>
      <c r="CD4" s="29">
        <v>0</v>
      </c>
      <c r="CE4" s="29">
        <v>0</v>
      </c>
      <c r="CF4" s="29">
        <v>0</v>
      </c>
      <c r="CG4" s="29">
        <v>1</v>
      </c>
      <c r="CH4" s="29">
        <v>1</v>
      </c>
      <c r="CI4" s="29">
        <v>1</v>
      </c>
      <c r="CJ4" s="30">
        <v>1</v>
      </c>
      <c r="CK4" s="42">
        <f t="shared" ref="CK4:CK18" si="2">SUM(C4:CJ4)</f>
        <v>67</v>
      </c>
      <c r="CL4" s="38">
        <v>61</v>
      </c>
      <c r="CM4" s="8">
        <f t="shared" ref="CM4:CM18" si="3">SUM(C4:P4)</f>
        <v>15</v>
      </c>
      <c r="CN4" s="2">
        <f t="shared" ref="CN4:CN18" si="4">SUM(Q4:AC4)</f>
        <v>10</v>
      </c>
      <c r="CO4" s="2">
        <f t="shared" ref="CO4:CO18" si="5">SUM(AD4:AR4)</f>
        <v>9</v>
      </c>
      <c r="CP4" s="2">
        <f t="shared" ref="CP4:CP18" si="6">SUM(AS4:AV4)</f>
        <v>2</v>
      </c>
      <c r="CQ4" s="2">
        <f t="shared" ref="CQ4:CQ18" si="7">SUM(AW4:AY4)</f>
        <v>4</v>
      </c>
      <c r="CR4" s="2">
        <f t="shared" ref="CR4:CR18" si="8">SUM(AZ4:BC4)</f>
        <v>4</v>
      </c>
      <c r="CS4" s="2">
        <f t="shared" ref="CS4:CS18" si="9">SUM(BD4:BR4)</f>
        <v>8</v>
      </c>
      <c r="CT4" s="2">
        <f t="shared" ref="CT4:CT18" si="10">SUM(BS4:BY4)</f>
        <v>6</v>
      </c>
      <c r="CU4" s="2">
        <f t="shared" ref="CU4:CU18" si="11">SUM(C4,D4,P4,Q4,W4,AE4,AS4,AX4,AZ4,BJ4,BK4,CB4,G4,CA4)</f>
        <v>22</v>
      </c>
    </row>
    <row r="5" spans="1:99" s="22" customFormat="1" ht="15.75">
      <c r="A5" s="21">
        <f t="shared" ref="A5:A13" si="12">SUM(A4,1)</f>
        <v>2</v>
      </c>
      <c r="B5" s="49" t="s">
        <v>6</v>
      </c>
      <c r="C5" s="18">
        <v>2</v>
      </c>
      <c r="D5" s="17">
        <v>2</v>
      </c>
      <c r="E5" s="17">
        <v>1</v>
      </c>
      <c r="F5" s="17">
        <v>1</v>
      </c>
      <c r="G5" s="55">
        <v>2</v>
      </c>
      <c r="H5" s="55">
        <v>1</v>
      </c>
      <c r="I5" s="55">
        <v>1</v>
      </c>
      <c r="J5" s="55">
        <v>1</v>
      </c>
      <c r="K5" s="55">
        <v>1</v>
      </c>
      <c r="L5" s="55">
        <v>1</v>
      </c>
      <c r="M5" s="55">
        <v>1</v>
      </c>
      <c r="N5" s="55">
        <v>0</v>
      </c>
      <c r="O5" s="17">
        <v>1</v>
      </c>
      <c r="P5" s="56">
        <v>2</v>
      </c>
      <c r="Q5" s="57">
        <v>2</v>
      </c>
      <c r="R5" s="17">
        <v>1</v>
      </c>
      <c r="S5" s="17">
        <v>1</v>
      </c>
      <c r="T5" s="17">
        <v>1</v>
      </c>
      <c r="U5" s="17">
        <v>0</v>
      </c>
      <c r="V5" s="17">
        <v>0</v>
      </c>
      <c r="W5" s="17">
        <v>2</v>
      </c>
      <c r="X5" s="17">
        <v>0</v>
      </c>
      <c r="Y5" s="17">
        <v>0</v>
      </c>
      <c r="Z5" s="17">
        <v>1</v>
      </c>
      <c r="AA5" s="17">
        <v>1</v>
      </c>
      <c r="AB5" s="17">
        <v>1</v>
      </c>
      <c r="AC5" s="25">
        <v>1</v>
      </c>
      <c r="AD5" s="18">
        <v>1</v>
      </c>
      <c r="AE5" s="17">
        <v>2</v>
      </c>
      <c r="AF5" s="17">
        <v>0</v>
      </c>
      <c r="AG5" s="17">
        <v>0</v>
      </c>
      <c r="AH5" s="17">
        <v>1</v>
      </c>
      <c r="AI5" s="17">
        <v>0</v>
      </c>
      <c r="AJ5" s="17">
        <v>1</v>
      </c>
      <c r="AK5" s="17">
        <v>0</v>
      </c>
      <c r="AL5" s="17">
        <v>0</v>
      </c>
      <c r="AM5" s="17">
        <v>0</v>
      </c>
      <c r="AN5" s="17">
        <v>0</v>
      </c>
      <c r="AO5" s="17">
        <v>1</v>
      </c>
      <c r="AP5" s="17">
        <v>0</v>
      </c>
      <c r="AQ5" s="17">
        <v>1</v>
      </c>
      <c r="AR5" s="56">
        <v>0</v>
      </c>
      <c r="AS5" s="57">
        <v>2</v>
      </c>
      <c r="AT5" s="17">
        <v>1</v>
      </c>
      <c r="AU5" s="17">
        <v>1</v>
      </c>
      <c r="AV5" s="25">
        <v>1</v>
      </c>
      <c r="AW5" s="18">
        <v>1</v>
      </c>
      <c r="AX5" s="17">
        <v>2</v>
      </c>
      <c r="AY5" s="56">
        <v>1</v>
      </c>
      <c r="AZ5" s="57">
        <v>2</v>
      </c>
      <c r="BA5" s="17">
        <v>0</v>
      </c>
      <c r="BB5" s="17">
        <v>1</v>
      </c>
      <c r="BC5" s="25">
        <v>0</v>
      </c>
      <c r="BD5" s="18">
        <v>1</v>
      </c>
      <c r="BE5" s="17">
        <v>1</v>
      </c>
      <c r="BF5" s="17">
        <v>0</v>
      </c>
      <c r="BG5" s="17">
        <v>0</v>
      </c>
      <c r="BH5" s="17">
        <v>1</v>
      </c>
      <c r="BI5" s="17">
        <v>1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7">
        <v>1</v>
      </c>
      <c r="BP5" s="17">
        <v>0</v>
      </c>
      <c r="BQ5" s="17">
        <v>0</v>
      </c>
      <c r="BR5" s="56">
        <v>0</v>
      </c>
      <c r="BS5" s="57">
        <v>1</v>
      </c>
      <c r="BT5" s="17">
        <v>0</v>
      </c>
      <c r="BU5" s="17">
        <v>1</v>
      </c>
      <c r="BV5" s="17">
        <v>0</v>
      </c>
      <c r="BW5" s="17">
        <v>1</v>
      </c>
      <c r="BX5" s="17">
        <v>1</v>
      </c>
      <c r="BY5" s="25">
        <v>0</v>
      </c>
      <c r="BZ5" s="18">
        <v>0</v>
      </c>
      <c r="CA5" s="17">
        <v>0</v>
      </c>
      <c r="CB5" s="17">
        <v>2</v>
      </c>
      <c r="CC5" s="17">
        <v>1</v>
      </c>
      <c r="CD5" s="17">
        <v>0</v>
      </c>
      <c r="CE5" s="17">
        <v>0</v>
      </c>
      <c r="CF5" s="17">
        <v>0</v>
      </c>
      <c r="CG5" s="17">
        <v>1</v>
      </c>
      <c r="CH5" s="17">
        <v>1</v>
      </c>
      <c r="CI5" s="17">
        <v>0</v>
      </c>
      <c r="CJ5" s="25">
        <v>1</v>
      </c>
      <c r="CK5" s="43">
        <f t="shared" si="2"/>
        <v>62</v>
      </c>
      <c r="CL5" s="39">
        <v>57</v>
      </c>
      <c r="CM5" s="8">
        <f t="shared" si="3"/>
        <v>17</v>
      </c>
      <c r="CN5" s="2">
        <f t="shared" si="4"/>
        <v>11</v>
      </c>
      <c r="CO5" s="2">
        <f t="shared" si="5"/>
        <v>7</v>
      </c>
      <c r="CP5" s="2">
        <f t="shared" si="6"/>
        <v>5</v>
      </c>
      <c r="CQ5" s="2">
        <f t="shared" si="7"/>
        <v>4</v>
      </c>
      <c r="CR5" s="2">
        <f t="shared" si="8"/>
        <v>3</v>
      </c>
      <c r="CS5" s="2">
        <f t="shared" si="9"/>
        <v>5</v>
      </c>
      <c r="CT5" s="2">
        <f t="shared" si="10"/>
        <v>4</v>
      </c>
      <c r="CU5" s="2">
        <f t="shared" si="11"/>
        <v>22</v>
      </c>
    </row>
    <row r="6" spans="1:99" s="22" customFormat="1" ht="15.75">
      <c r="A6" s="21">
        <v>3</v>
      </c>
      <c r="B6" s="50" t="s">
        <v>116</v>
      </c>
      <c r="C6" s="18">
        <v>2</v>
      </c>
      <c r="D6" s="17">
        <v>2</v>
      </c>
      <c r="E6" s="17">
        <v>1</v>
      </c>
      <c r="F6" s="17">
        <v>1</v>
      </c>
      <c r="G6" s="55">
        <v>0</v>
      </c>
      <c r="H6" s="55">
        <v>0</v>
      </c>
      <c r="I6" s="55">
        <v>0</v>
      </c>
      <c r="J6" s="55">
        <v>0</v>
      </c>
      <c r="K6" s="55">
        <v>1</v>
      </c>
      <c r="L6" s="55">
        <v>1</v>
      </c>
      <c r="M6" s="55">
        <v>1</v>
      </c>
      <c r="N6" s="55">
        <v>1</v>
      </c>
      <c r="O6" s="17">
        <v>1</v>
      </c>
      <c r="P6" s="56">
        <v>2</v>
      </c>
      <c r="Q6" s="57">
        <v>2</v>
      </c>
      <c r="R6" s="17">
        <v>1</v>
      </c>
      <c r="S6" s="17">
        <v>0</v>
      </c>
      <c r="T6" s="17">
        <v>0</v>
      </c>
      <c r="U6" s="17">
        <v>0</v>
      </c>
      <c r="V6" s="17">
        <v>0</v>
      </c>
      <c r="W6" s="17">
        <v>2</v>
      </c>
      <c r="X6" s="17">
        <v>1</v>
      </c>
      <c r="Y6" s="17">
        <v>1</v>
      </c>
      <c r="Z6" s="17">
        <v>1</v>
      </c>
      <c r="AA6" s="17">
        <v>1</v>
      </c>
      <c r="AB6" s="17">
        <v>1</v>
      </c>
      <c r="AC6" s="25">
        <v>1</v>
      </c>
      <c r="AD6" s="18">
        <v>1</v>
      </c>
      <c r="AE6" s="17">
        <v>0</v>
      </c>
      <c r="AF6" s="17">
        <v>0</v>
      </c>
      <c r="AG6" s="17">
        <v>1</v>
      </c>
      <c r="AH6" s="17">
        <v>1</v>
      </c>
      <c r="AI6" s="17">
        <v>1</v>
      </c>
      <c r="AJ6" s="17">
        <v>1</v>
      </c>
      <c r="AK6" s="17">
        <v>0</v>
      </c>
      <c r="AL6" s="17">
        <v>0</v>
      </c>
      <c r="AM6" s="17">
        <v>1</v>
      </c>
      <c r="AN6" s="17">
        <v>1</v>
      </c>
      <c r="AO6" s="17">
        <v>1</v>
      </c>
      <c r="AP6" s="17">
        <v>0</v>
      </c>
      <c r="AQ6" s="17">
        <v>0</v>
      </c>
      <c r="AR6" s="56">
        <v>0</v>
      </c>
      <c r="AS6" s="57">
        <v>2</v>
      </c>
      <c r="AT6" s="17">
        <v>0</v>
      </c>
      <c r="AU6" s="17">
        <v>1</v>
      </c>
      <c r="AV6" s="25">
        <v>1</v>
      </c>
      <c r="AW6" s="18">
        <v>1</v>
      </c>
      <c r="AX6" s="17">
        <v>2</v>
      </c>
      <c r="AY6" s="56">
        <v>1</v>
      </c>
      <c r="AZ6" s="57">
        <v>2</v>
      </c>
      <c r="BA6" s="17">
        <v>0</v>
      </c>
      <c r="BB6" s="17">
        <v>1</v>
      </c>
      <c r="BC6" s="25">
        <v>1</v>
      </c>
      <c r="BD6" s="18">
        <v>1</v>
      </c>
      <c r="BE6" s="17">
        <v>1</v>
      </c>
      <c r="BF6" s="17">
        <v>0</v>
      </c>
      <c r="BG6" s="17">
        <v>0</v>
      </c>
      <c r="BH6" s="17">
        <v>1</v>
      </c>
      <c r="BI6" s="17">
        <v>1</v>
      </c>
      <c r="BJ6" s="17">
        <v>0</v>
      </c>
      <c r="BK6" s="17">
        <v>0</v>
      </c>
      <c r="BL6" s="17">
        <v>1</v>
      </c>
      <c r="BM6" s="17">
        <v>0</v>
      </c>
      <c r="BN6" s="17">
        <v>0</v>
      </c>
      <c r="BO6" s="17">
        <v>1</v>
      </c>
      <c r="BP6" s="17">
        <v>1</v>
      </c>
      <c r="BQ6" s="17">
        <v>1</v>
      </c>
      <c r="BR6" s="56">
        <v>0</v>
      </c>
      <c r="BS6" s="57">
        <v>1</v>
      </c>
      <c r="BT6" s="17">
        <v>0</v>
      </c>
      <c r="BU6" s="17">
        <v>1</v>
      </c>
      <c r="BV6" s="17">
        <v>0</v>
      </c>
      <c r="BW6" s="17">
        <v>1</v>
      </c>
      <c r="BX6" s="17">
        <v>1</v>
      </c>
      <c r="BY6" s="25">
        <v>0</v>
      </c>
      <c r="BZ6" s="18">
        <v>0</v>
      </c>
      <c r="CA6" s="17">
        <v>0</v>
      </c>
      <c r="CB6" s="17">
        <v>2</v>
      </c>
      <c r="CC6" s="17">
        <v>1</v>
      </c>
      <c r="CD6" s="17">
        <v>0</v>
      </c>
      <c r="CE6" s="17">
        <v>0</v>
      </c>
      <c r="CF6" s="17">
        <v>0</v>
      </c>
      <c r="CG6" s="17">
        <v>1</v>
      </c>
      <c r="CH6" s="17">
        <v>1</v>
      </c>
      <c r="CI6" s="17">
        <v>0</v>
      </c>
      <c r="CJ6" s="25">
        <v>1</v>
      </c>
      <c r="CK6" s="43">
        <f t="shared" si="2"/>
        <v>62</v>
      </c>
      <c r="CL6" s="39">
        <v>60</v>
      </c>
      <c r="CM6" s="8">
        <f t="shared" si="3"/>
        <v>13</v>
      </c>
      <c r="CN6" s="2">
        <f t="shared" si="4"/>
        <v>11</v>
      </c>
      <c r="CO6" s="2">
        <f t="shared" si="5"/>
        <v>8</v>
      </c>
      <c r="CP6" s="2">
        <f t="shared" si="6"/>
        <v>4</v>
      </c>
      <c r="CQ6" s="2">
        <f t="shared" si="7"/>
        <v>4</v>
      </c>
      <c r="CR6" s="2">
        <f t="shared" si="8"/>
        <v>4</v>
      </c>
      <c r="CS6" s="2">
        <f t="shared" si="9"/>
        <v>8</v>
      </c>
      <c r="CT6" s="2">
        <f t="shared" si="10"/>
        <v>4</v>
      </c>
      <c r="CU6" s="2">
        <f t="shared" si="11"/>
        <v>18</v>
      </c>
    </row>
    <row r="7" spans="1:99" s="22" customFormat="1" ht="15.75">
      <c r="A7" s="21">
        <v>4</v>
      </c>
      <c r="B7" s="50" t="s">
        <v>8</v>
      </c>
      <c r="C7" s="18">
        <v>0</v>
      </c>
      <c r="D7" s="17">
        <v>2</v>
      </c>
      <c r="E7" s="17">
        <v>1</v>
      </c>
      <c r="F7" s="17">
        <v>1</v>
      </c>
      <c r="G7" s="55">
        <v>0</v>
      </c>
      <c r="H7" s="55">
        <v>0</v>
      </c>
      <c r="I7" s="55">
        <v>0</v>
      </c>
      <c r="J7" s="55">
        <v>0</v>
      </c>
      <c r="K7" s="55">
        <v>1</v>
      </c>
      <c r="L7" s="55">
        <v>1</v>
      </c>
      <c r="M7" s="55">
        <v>1</v>
      </c>
      <c r="N7" s="55">
        <v>0</v>
      </c>
      <c r="O7" s="17">
        <v>1</v>
      </c>
      <c r="P7" s="56">
        <v>2</v>
      </c>
      <c r="Q7" s="57">
        <v>2</v>
      </c>
      <c r="R7" s="17">
        <v>0</v>
      </c>
      <c r="S7" s="17">
        <v>1</v>
      </c>
      <c r="T7" s="17">
        <v>1</v>
      </c>
      <c r="U7" s="17">
        <v>0</v>
      </c>
      <c r="V7" s="17">
        <v>0</v>
      </c>
      <c r="W7" s="17">
        <v>2</v>
      </c>
      <c r="X7" s="17">
        <v>1</v>
      </c>
      <c r="Y7" s="17">
        <v>0</v>
      </c>
      <c r="Z7" s="17">
        <v>1</v>
      </c>
      <c r="AA7" s="17">
        <v>1</v>
      </c>
      <c r="AB7" s="17">
        <v>0</v>
      </c>
      <c r="AC7" s="25">
        <v>0</v>
      </c>
      <c r="AD7" s="18">
        <v>1</v>
      </c>
      <c r="AE7" s="17">
        <v>0</v>
      </c>
      <c r="AF7" s="17">
        <v>0</v>
      </c>
      <c r="AG7" s="17">
        <v>1</v>
      </c>
      <c r="AH7" s="17">
        <v>1</v>
      </c>
      <c r="AI7" s="17">
        <v>1</v>
      </c>
      <c r="AJ7" s="17">
        <v>1</v>
      </c>
      <c r="AK7" s="17">
        <v>1</v>
      </c>
      <c r="AL7" s="17">
        <v>1</v>
      </c>
      <c r="AM7" s="17">
        <v>0</v>
      </c>
      <c r="AN7" s="17">
        <v>0</v>
      </c>
      <c r="AO7" s="17">
        <v>1</v>
      </c>
      <c r="AP7" s="17">
        <v>0</v>
      </c>
      <c r="AQ7" s="17">
        <v>1</v>
      </c>
      <c r="AR7" s="56">
        <v>1</v>
      </c>
      <c r="AS7" s="57">
        <v>2</v>
      </c>
      <c r="AT7" s="17">
        <v>1</v>
      </c>
      <c r="AU7" s="17">
        <v>1</v>
      </c>
      <c r="AV7" s="25">
        <v>0</v>
      </c>
      <c r="AW7" s="18">
        <v>1</v>
      </c>
      <c r="AX7" s="17">
        <v>2</v>
      </c>
      <c r="AY7" s="56">
        <v>1</v>
      </c>
      <c r="AZ7" s="57">
        <v>0</v>
      </c>
      <c r="BA7" s="17">
        <v>0</v>
      </c>
      <c r="BB7" s="17">
        <v>1</v>
      </c>
      <c r="BC7" s="25">
        <v>1</v>
      </c>
      <c r="BD7" s="18">
        <v>1</v>
      </c>
      <c r="BE7" s="17">
        <v>1</v>
      </c>
      <c r="BF7" s="17">
        <v>0</v>
      </c>
      <c r="BG7" s="17">
        <v>0</v>
      </c>
      <c r="BH7" s="17">
        <v>1</v>
      </c>
      <c r="BI7" s="17">
        <v>1</v>
      </c>
      <c r="BJ7" s="17">
        <v>2</v>
      </c>
      <c r="BK7" s="17">
        <v>0</v>
      </c>
      <c r="BL7" s="17">
        <v>1</v>
      </c>
      <c r="BM7" s="17">
        <v>0</v>
      </c>
      <c r="BN7" s="17">
        <v>0</v>
      </c>
      <c r="BO7" s="17">
        <v>0</v>
      </c>
      <c r="BP7" s="17">
        <v>0</v>
      </c>
      <c r="BQ7" s="17">
        <v>1</v>
      </c>
      <c r="BR7" s="56">
        <v>0</v>
      </c>
      <c r="BS7" s="57">
        <v>1</v>
      </c>
      <c r="BT7" s="17">
        <v>0</v>
      </c>
      <c r="BU7" s="17">
        <v>1</v>
      </c>
      <c r="BV7" s="17">
        <v>1</v>
      </c>
      <c r="BW7" s="17">
        <v>1</v>
      </c>
      <c r="BX7" s="17">
        <v>1</v>
      </c>
      <c r="BY7" s="25">
        <v>1</v>
      </c>
      <c r="BZ7" s="18">
        <v>0</v>
      </c>
      <c r="CA7" s="17">
        <v>0</v>
      </c>
      <c r="CB7" s="17">
        <v>2</v>
      </c>
      <c r="CC7" s="17">
        <v>1</v>
      </c>
      <c r="CD7" s="17">
        <v>0</v>
      </c>
      <c r="CE7" s="17">
        <v>1</v>
      </c>
      <c r="CF7" s="17">
        <v>0</v>
      </c>
      <c r="CG7" s="17">
        <v>1</v>
      </c>
      <c r="CH7" s="17">
        <v>1</v>
      </c>
      <c r="CI7" s="17">
        <v>1</v>
      </c>
      <c r="CJ7" s="25">
        <v>1</v>
      </c>
      <c r="CK7" s="43">
        <f>SUM(C7:CJ7)</f>
        <v>61</v>
      </c>
      <c r="CL7" s="39">
        <v>61</v>
      </c>
      <c r="CM7" s="8">
        <f>SUM(C7:P7)</f>
        <v>10</v>
      </c>
      <c r="CN7" s="2">
        <f>SUM(Q7:AC7)</f>
        <v>9</v>
      </c>
      <c r="CO7" s="2">
        <f>SUM(AD7:AR7)</f>
        <v>10</v>
      </c>
      <c r="CP7" s="2">
        <f>SUM(AS7:AV7)</f>
        <v>4</v>
      </c>
      <c r="CQ7" s="2">
        <f>SUM(AW7:AY7)</f>
        <v>4</v>
      </c>
      <c r="CR7" s="2">
        <f>SUM(AZ7:BC7)</f>
        <v>2</v>
      </c>
      <c r="CS7" s="2">
        <f>SUM(BD7:BR7)</f>
        <v>8</v>
      </c>
      <c r="CT7" s="2">
        <f>SUM(BS7:BY7)</f>
        <v>6</v>
      </c>
      <c r="CU7" s="2">
        <f>SUM(C7,D7,P7,Q7,W7,AE7,AS7,AX7,AZ7,BJ7,BK7,CB7,G7,CA7)</f>
        <v>16</v>
      </c>
    </row>
    <row r="8" spans="1:99" s="22" customFormat="1" ht="15.75">
      <c r="A8" s="21">
        <v>5</v>
      </c>
      <c r="B8" s="50" t="s">
        <v>4</v>
      </c>
      <c r="C8" s="18">
        <v>2</v>
      </c>
      <c r="D8" s="17">
        <v>2</v>
      </c>
      <c r="E8" s="17">
        <v>1</v>
      </c>
      <c r="F8" s="17">
        <v>1</v>
      </c>
      <c r="G8" s="55">
        <v>0</v>
      </c>
      <c r="H8" s="55">
        <v>0</v>
      </c>
      <c r="I8" s="55">
        <v>0</v>
      </c>
      <c r="J8" s="55">
        <v>0</v>
      </c>
      <c r="K8" s="55">
        <v>1</v>
      </c>
      <c r="L8" s="55">
        <v>1</v>
      </c>
      <c r="M8" s="55">
        <v>1</v>
      </c>
      <c r="N8" s="55">
        <v>0</v>
      </c>
      <c r="O8" s="17">
        <v>1</v>
      </c>
      <c r="P8" s="56">
        <v>2</v>
      </c>
      <c r="Q8" s="57">
        <v>2</v>
      </c>
      <c r="R8" s="17">
        <v>1</v>
      </c>
      <c r="S8" s="17">
        <v>1</v>
      </c>
      <c r="T8" s="17">
        <v>1</v>
      </c>
      <c r="U8" s="17">
        <v>1</v>
      </c>
      <c r="V8" s="17">
        <v>0</v>
      </c>
      <c r="W8" s="17">
        <v>0</v>
      </c>
      <c r="X8" s="17">
        <v>0</v>
      </c>
      <c r="Y8" s="17">
        <v>0</v>
      </c>
      <c r="Z8" s="17">
        <v>1</v>
      </c>
      <c r="AA8" s="17">
        <v>1</v>
      </c>
      <c r="AB8" s="17">
        <v>0</v>
      </c>
      <c r="AC8" s="25">
        <v>0</v>
      </c>
      <c r="AD8" s="18">
        <v>1</v>
      </c>
      <c r="AE8" s="17">
        <v>0</v>
      </c>
      <c r="AF8" s="17">
        <v>0</v>
      </c>
      <c r="AG8" s="17">
        <v>0</v>
      </c>
      <c r="AH8" s="17">
        <v>1</v>
      </c>
      <c r="AI8" s="17">
        <v>0</v>
      </c>
      <c r="AJ8" s="17">
        <v>1</v>
      </c>
      <c r="AK8" s="17">
        <v>0</v>
      </c>
      <c r="AL8" s="17">
        <v>0</v>
      </c>
      <c r="AM8" s="17">
        <v>1</v>
      </c>
      <c r="AN8" s="17">
        <v>0</v>
      </c>
      <c r="AO8" s="17">
        <v>0</v>
      </c>
      <c r="AP8" s="17">
        <v>0</v>
      </c>
      <c r="AQ8" s="17">
        <v>1</v>
      </c>
      <c r="AR8" s="56">
        <v>1</v>
      </c>
      <c r="AS8" s="57">
        <v>2</v>
      </c>
      <c r="AT8" s="17">
        <v>0</v>
      </c>
      <c r="AU8" s="17">
        <v>1</v>
      </c>
      <c r="AV8" s="25">
        <v>0</v>
      </c>
      <c r="AW8" s="18">
        <v>1</v>
      </c>
      <c r="AX8" s="17">
        <v>2</v>
      </c>
      <c r="AY8" s="56">
        <v>1</v>
      </c>
      <c r="AZ8" s="57">
        <v>2</v>
      </c>
      <c r="BA8" s="17">
        <v>1</v>
      </c>
      <c r="BB8" s="17">
        <v>1</v>
      </c>
      <c r="BC8" s="25">
        <v>1</v>
      </c>
      <c r="BD8" s="18">
        <v>1</v>
      </c>
      <c r="BE8" s="17">
        <v>1</v>
      </c>
      <c r="BF8" s="17">
        <v>0</v>
      </c>
      <c r="BG8" s="17">
        <v>0</v>
      </c>
      <c r="BH8" s="17">
        <v>1</v>
      </c>
      <c r="BI8" s="17">
        <v>0</v>
      </c>
      <c r="BJ8" s="17">
        <v>0</v>
      </c>
      <c r="BK8" s="17">
        <v>0</v>
      </c>
      <c r="BL8" s="17">
        <v>1</v>
      </c>
      <c r="BM8" s="17">
        <v>0</v>
      </c>
      <c r="BN8" s="17">
        <v>0</v>
      </c>
      <c r="BO8" s="17">
        <v>1</v>
      </c>
      <c r="BP8" s="17">
        <v>0</v>
      </c>
      <c r="BQ8" s="17">
        <v>1</v>
      </c>
      <c r="BR8" s="56">
        <v>0</v>
      </c>
      <c r="BS8" s="57">
        <v>0</v>
      </c>
      <c r="BT8" s="17">
        <v>0</v>
      </c>
      <c r="BU8" s="17">
        <v>1</v>
      </c>
      <c r="BV8" s="17">
        <v>0</v>
      </c>
      <c r="BW8" s="17">
        <v>1</v>
      </c>
      <c r="BX8" s="17">
        <v>1</v>
      </c>
      <c r="BY8" s="25">
        <v>0</v>
      </c>
      <c r="BZ8" s="18">
        <v>0</v>
      </c>
      <c r="CA8" s="17">
        <v>2</v>
      </c>
      <c r="CB8" s="17">
        <v>2</v>
      </c>
      <c r="CC8" s="17">
        <v>1</v>
      </c>
      <c r="CD8" s="17">
        <v>0</v>
      </c>
      <c r="CE8" s="17">
        <v>1</v>
      </c>
      <c r="CF8" s="17">
        <v>0</v>
      </c>
      <c r="CG8" s="17">
        <v>1</v>
      </c>
      <c r="CH8" s="17">
        <v>1</v>
      </c>
      <c r="CI8" s="17">
        <v>1</v>
      </c>
      <c r="CJ8" s="25">
        <v>1</v>
      </c>
      <c r="CK8" s="43">
        <f>SUM(C8:CJ8)</f>
        <v>57</v>
      </c>
      <c r="CL8" s="39">
        <v>58</v>
      </c>
      <c r="CM8" s="8">
        <f>SUM(C8:P8)</f>
        <v>12</v>
      </c>
      <c r="CN8" s="2">
        <f>SUM(Q8:AC8)</f>
        <v>8</v>
      </c>
      <c r="CO8" s="2">
        <f>SUM(AD8:AR8)</f>
        <v>6</v>
      </c>
      <c r="CP8" s="2">
        <f>SUM(AS8:AV8)</f>
        <v>3</v>
      </c>
      <c r="CQ8" s="2">
        <f>SUM(AW8:AY8)</f>
        <v>4</v>
      </c>
      <c r="CR8" s="2">
        <f>SUM(AZ8:BC8)</f>
        <v>5</v>
      </c>
      <c r="CS8" s="2">
        <f>SUM(BD8:BR8)</f>
        <v>6</v>
      </c>
      <c r="CT8" s="2">
        <f>SUM(BS8:BY8)</f>
        <v>3</v>
      </c>
      <c r="CU8" s="2">
        <f>SUM(C8,D8,P8,Q8,W8,AE8,AS8,AX8,AZ8,BJ8,BK8,CB8,G8,CA8)</f>
        <v>18</v>
      </c>
    </row>
    <row r="9" spans="1:99" s="22" customFormat="1" ht="15.75">
      <c r="A9" s="21">
        <v>6</v>
      </c>
      <c r="B9" s="50" t="s">
        <v>2</v>
      </c>
      <c r="C9" s="18">
        <v>2</v>
      </c>
      <c r="D9" s="17">
        <v>0</v>
      </c>
      <c r="E9" s="17">
        <v>1</v>
      </c>
      <c r="F9" s="17">
        <v>0</v>
      </c>
      <c r="G9" s="58">
        <v>0</v>
      </c>
      <c r="H9" s="58">
        <v>0</v>
      </c>
      <c r="I9" s="58">
        <v>0</v>
      </c>
      <c r="J9" s="58">
        <v>0</v>
      </c>
      <c r="K9" s="58">
        <v>1</v>
      </c>
      <c r="L9" s="58">
        <v>1</v>
      </c>
      <c r="M9" s="58">
        <v>1</v>
      </c>
      <c r="N9" s="58">
        <v>0</v>
      </c>
      <c r="O9" s="17">
        <v>1</v>
      </c>
      <c r="P9" s="56">
        <v>0</v>
      </c>
      <c r="Q9" s="57">
        <v>2</v>
      </c>
      <c r="R9" s="17">
        <v>1</v>
      </c>
      <c r="S9" s="17">
        <v>1</v>
      </c>
      <c r="T9" s="17">
        <v>1</v>
      </c>
      <c r="U9" s="17">
        <v>0</v>
      </c>
      <c r="V9" s="17">
        <v>0</v>
      </c>
      <c r="W9" s="17">
        <v>2</v>
      </c>
      <c r="X9" s="17">
        <v>1</v>
      </c>
      <c r="Y9" s="17">
        <v>1</v>
      </c>
      <c r="Z9" s="17">
        <v>1</v>
      </c>
      <c r="AA9" s="17">
        <v>1</v>
      </c>
      <c r="AB9" s="17">
        <v>0</v>
      </c>
      <c r="AC9" s="25">
        <v>1</v>
      </c>
      <c r="AD9" s="18">
        <v>1</v>
      </c>
      <c r="AE9" s="17">
        <v>0</v>
      </c>
      <c r="AF9" s="17">
        <v>0</v>
      </c>
      <c r="AG9" s="17">
        <v>1</v>
      </c>
      <c r="AH9" s="17">
        <v>1</v>
      </c>
      <c r="AI9" s="17">
        <v>0</v>
      </c>
      <c r="AJ9" s="17">
        <v>1</v>
      </c>
      <c r="AK9" s="17">
        <v>0</v>
      </c>
      <c r="AL9" s="17">
        <v>0</v>
      </c>
      <c r="AM9" s="17">
        <v>0</v>
      </c>
      <c r="AN9" s="17">
        <v>0</v>
      </c>
      <c r="AO9" s="17">
        <v>1</v>
      </c>
      <c r="AP9" s="17">
        <v>0</v>
      </c>
      <c r="AQ9" s="17">
        <v>1</v>
      </c>
      <c r="AR9" s="56">
        <v>0</v>
      </c>
      <c r="AS9" s="57">
        <v>2</v>
      </c>
      <c r="AT9" s="17">
        <v>0</v>
      </c>
      <c r="AU9" s="17">
        <v>1</v>
      </c>
      <c r="AV9" s="25">
        <v>0</v>
      </c>
      <c r="AW9" s="18">
        <v>1</v>
      </c>
      <c r="AX9" s="17">
        <v>2</v>
      </c>
      <c r="AY9" s="56">
        <v>1</v>
      </c>
      <c r="AZ9" s="57">
        <v>2</v>
      </c>
      <c r="BA9" s="17">
        <v>1</v>
      </c>
      <c r="BB9" s="17">
        <v>0</v>
      </c>
      <c r="BC9" s="25">
        <v>0</v>
      </c>
      <c r="BD9" s="18">
        <v>1</v>
      </c>
      <c r="BE9" s="17">
        <v>1</v>
      </c>
      <c r="BF9" s="17">
        <v>1</v>
      </c>
      <c r="BG9" s="17">
        <v>1</v>
      </c>
      <c r="BH9" s="17">
        <v>1</v>
      </c>
      <c r="BI9" s="17">
        <v>1</v>
      </c>
      <c r="BJ9" s="17">
        <v>0</v>
      </c>
      <c r="BK9" s="17">
        <v>0</v>
      </c>
      <c r="BL9" s="17">
        <v>1</v>
      </c>
      <c r="BM9" s="17">
        <v>0</v>
      </c>
      <c r="BN9" s="17">
        <v>0</v>
      </c>
      <c r="BO9" s="17">
        <v>1</v>
      </c>
      <c r="BP9" s="17">
        <v>0</v>
      </c>
      <c r="BQ9" s="17">
        <v>1</v>
      </c>
      <c r="BR9" s="56">
        <v>0</v>
      </c>
      <c r="BS9" s="57">
        <v>1</v>
      </c>
      <c r="BT9" s="17">
        <v>0</v>
      </c>
      <c r="BU9" s="17">
        <v>1</v>
      </c>
      <c r="BV9" s="17">
        <v>1</v>
      </c>
      <c r="BW9" s="17">
        <v>1</v>
      </c>
      <c r="BX9" s="17">
        <v>1</v>
      </c>
      <c r="BY9" s="25">
        <v>0</v>
      </c>
      <c r="BZ9" s="18">
        <v>0</v>
      </c>
      <c r="CA9" s="17">
        <v>0</v>
      </c>
      <c r="CB9" s="17">
        <v>2</v>
      </c>
      <c r="CC9" s="17">
        <v>1</v>
      </c>
      <c r="CD9" s="17">
        <v>0</v>
      </c>
      <c r="CE9" s="17">
        <v>1</v>
      </c>
      <c r="CF9" s="17">
        <v>0</v>
      </c>
      <c r="CG9" s="17">
        <v>1</v>
      </c>
      <c r="CH9" s="17">
        <v>1</v>
      </c>
      <c r="CI9" s="17">
        <v>0</v>
      </c>
      <c r="CJ9" s="25">
        <v>1</v>
      </c>
      <c r="CK9" s="43">
        <f t="shared" si="2"/>
        <v>56</v>
      </c>
      <c r="CL9" s="39">
        <v>74</v>
      </c>
      <c r="CM9" s="8">
        <f t="shared" si="3"/>
        <v>7</v>
      </c>
      <c r="CN9" s="2">
        <f t="shared" si="4"/>
        <v>12</v>
      </c>
      <c r="CO9" s="2">
        <f t="shared" si="5"/>
        <v>6</v>
      </c>
      <c r="CP9" s="2">
        <f t="shared" si="6"/>
        <v>3</v>
      </c>
      <c r="CQ9" s="2">
        <f t="shared" si="7"/>
        <v>4</v>
      </c>
      <c r="CR9" s="2">
        <f t="shared" si="8"/>
        <v>3</v>
      </c>
      <c r="CS9" s="2">
        <f t="shared" si="9"/>
        <v>9</v>
      </c>
      <c r="CT9" s="2">
        <f t="shared" si="10"/>
        <v>5</v>
      </c>
      <c r="CU9" s="2">
        <f t="shared" si="11"/>
        <v>14</v>
      </c>
    </row>
    <row r="10" spans="1:99" s="22" customFormat="1" ht="15.75">
      <c r="A10" s="21">
        <v>7</v>
      </c>
      <c r="B10" s="49" t="s">
        <v>115</v>
      </c>
      <c r="C10" s="18">
        <v>0</v>
      </c>
      <c r="D10" s="17">
        <v>2</v>
      </c>
      <c r="E10" s="17">
        <v>0</v>
      </c>
      <c r="F10" s="17">
        <v>1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1</v>
      </c>
      <c r="M10" s="55">
        <v>1</v>
      </c>
      <c r="N10" s="55">
        <v>0</v>
      </c>
      <c r="O10" s="17">
        <v>1</v>
      </c>
      <c r="P10" s="56">
        <v>2</v>
      </c>
      <c r="Q10" s="57">
        <v>2</v>
      </c>
      <c r="R10" s="17">
        <v>1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1</v>
      </c>
      <c r="AA10" s="17">
        <v>1</v>
      </c>
      <c r="AB10" s="17">
        <v>0</v>
      </c>
      <c r="AC10" s="25">
        <v>0</v>
      </c>
      <c r="AD10" s="18">
        <v>1</v>
      </c>
      <c r="AE10" s="17">
        <v>0</v>
      </c>
      <c r="AF10" s="17">
        <v>0</v>
      </c>
      <c r="AG10" s="17">
        <v>1</v>
      </c>
      <c r="AH10" s="17">
        <v>1</v>
      </c>
      <c r="AI10" s="17">
        <v>0</v>
      </c>
      <c r="AJ10" s="17">
        <v>1</v>
      </c>
      <c r="AK10" s="17">
        <v>1</v>
      </c>
      <c r="AL10" s="17">
        <v>0</v>
      </c>
      <c r="AM10" s="17">
        <v>1</v>
      </c>
      <c r="AN10" s="17">
        <v>1</v>
      </c>
      <c r="AO10" s="17">
        <v>1</v>
      </c>
      <c r="AP10" s="17">
        <v>0</v>
      </c>
      <c r="AQ10" s="17">
        <v>1</v>
      </c>
      <c r="AR10" s="56">
        <v>1</v>
      </c>
      <c r="AS10" s="57">
        <v>2</v>
      </c>
      <c r="AT10" s="17">
        <v>0</v>
      </c>
      <c r="AU10" s="17">
        <v>1</v>
      </c>
      <c r="AV10" s="25">
        <v>0</v>
      </c>
      <c r="AW10" s="18">
        <v>0</v>
      </c>
      <c r="AX10" s="17">
        <v>2</v>
      </c>
      <c r="AY10" s="56">
        <v>1</v>
      </c>
      <c r="AZ10" s="57">
        <v>2</v>
      </c>
      <c r="BA10" s="17">
        <v>1</v>
      </c>
      <c r="BB10" s="17">
        <v>1</v>
      </c>
      <c r="BC10" s="25">
        <v>1</v>
      </c>
      <c r="BD10" s="18">
        <v>1</v>
      </c>
      <c r="BE10" s="17">
        <v>1</v>
      </c>
      <c r="BF10" s="17">
        <v>0</v>
      </c>
      <c r="BG10" s="17">
        <v>0</v>
      </c>
      <c r="BH10" s="17">
        <v>1</v>
      </c>
      <c r="BI10" s="17">
        <v>1</v>
      </c>
      <c r="BJ10" s="17">
        <v>0</v>
      </c>
      <c r="BK10" s="17">
        <v>0</v>
      </c>
      <c r="BL10" s="17">
        <v>0</v>
      </c>
      <c r="BM10" s="17">
        <v>0</v>
      </c>
      <c r="BN10" s="17">
        <v>0</v>
      </c>
      <c r="BO10" s="17">
        <v>0</v>
      </c>
      <c r="BP10" s="17">
        <v>0</v>
      </c>
      <c r="BQ10" s="17">
        <v>0</v>
      </c>
      <c r="BR10" s="56">
        <v>0</v>
      </c>
      <c r="BS10" s="57">
        <v>1</v>
      </c>
      <c r="BT10" s="17">
        <v>0</v>
      </c>
      <c r="BU10" s="17">
        <v>1</v>
      </c>
      <c r="BV10" s="17">
        <v>1</v>
      </c>
      <c r="BW10" s="17">
        <v>1</v>
      </c>
      <c r="BX10" s="17">
        <v>1</v>
      </c>
      <c r="BY10" s="25">
        <v>0</v>
      </c>
      <c r="BZ10" s="18">
        <v>0</v>
      </c>
      <c r="CA10" s="17">
        <v>0</v>
      </c>
      <c r="CB10" s="17">
        <v>0</v>
      </c>
      <c r="CC10" s="17">
        <v>1</v>
      </c>
      <c r="CD10" s="17">
        <v>0</v>
      </c>
      <c r="CE10" s="17">
        <v>0</v>
      </c>
      <c r="CF10" s="17">
        <v>0</v>
      </c>
      <c r="CG10" s="17">
        <v>1</v>
      </c>
      <c r="CH10" s="17">
        <v>1</v>
      </c>
      <c r="CI10" s="17">
        <v>1</v>
      </c>
      <c r="CJ10" s="25">
        <v>1</v>
      </c>
      <c r="CK10" s="43">
        <f t="shared" si="2"/>
        <v>48</v>
      </c>
      <c r="CL10" s="39">
        <v>38</v>
      </c>
      <c r="CM10" s="8">
        <f t="shared" si="3"/>
        <v>8</v>
      </c>
      <c r="CN10" s="2">
        <f t="shared" si="4"/>
        <v>5</v>
      </c>
      <c r="CO10" s="2">
        <f t="shared" si="5"/>
        <v>10</v>
      </c>
      <c r="CP10" s="2">
        <f t="shared" si="6"/>
        <v>3</v>
      </c>
      <c r="CQ10" s="2">
        <f t="shared" si="7"/>
        <v>3</v>
      </c>
      <c r="CR10" s="2">
        <f t="shared" si="8"/>
        <v>5</v>
      </c>
      <c r="CS10" s="2">
        <f t="shared" si="9"/>
        <v>4</v>
      </c>
      <c r="CT10" s="2">
        <f t="shared" si="10"/>
        <v>5</v>
      </c>
      <c r="CU10" s="2">
        <f t="shared" si="11"/>
        <v>12</v>
      </c>
    </row>
    <row r="11" spans="1:99" s="22" customFormat="1" ht="15.75">
      <c r="A11" s="21">
        <v>8</v>
      </c>
      <c r="B11" s="50" t="s">
        <v>114</v>
      </c>
      <c r="C11" s="19">
        <v>0</v>
      </c>
      <c r="D11" s="16">
        <v>2</v>
      </c>
      <c r="E11" s="16">
        <v>0</v>
      </c>
      <c r="F11" s="16">
        <v>1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1</v>
      </c>
      <c r="M11" s="59">
        <v>1</v>
      </c>
      <c r="N11" s="59">
        <v>0</v>
      </c>
      <c r="O11" s="17">
        <v>1</v>
      </c>
      <c r="P11" s="60">
        <v>0</v>
      </c>
      <c r="Q11" s="32">
        <v>2</v>
      </c>
      <c r="R11" s="16">
        <v>1</v>
      </c>
      <c r="S11" s="16">
        <v>1</v>
      </c>
      <c r="T11" s="16">
        <v>0</v>
      </c>
      <c r="U11" s="16">
        <v>0</v>
      </c>
      <c r="V11" s="16">
        <v>0</v>
      </c>
      <c r="W11" s="17">
        <v>2</v>
      </c>
      <c r="X11" s="16">
        <v>1</v>
      </c>
      <c r="Y11" s="16">
        <v>0</v>
      </c>
      <c r="Z11" s="16">
        <v>1</v>
      </c>
      <c r="AA11" s="16">
        <v>1</v>
      </c>
      <c r="AB11" s="16">
        <v>0</v>
      </c>
      <c r="AC11" s="26">
        <v>0</v>
      </c>
      <c r="AD11" s="18">
        <v>1</v>
      </c>
      <c r="AE11" s="17">
        <v>0</v>
      </c>
      <c r="AF11" s="17">
        <v>0</v>
      </c>
      <c r="AG11" s="17">
        <v>1</v>
      </c>
      <c r="AH11" s="16">
        <v>1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7">
        <v>1</v>
      </c>
      <c r="AP11" s="17">
        <v>0</v>
      </c>
      <c r="AQ11" s="17">
        <v>0</v>
      </c>
      <c r="AR11" s="56">
        <v>1</v>
      </c>
      <c r="AS11" s="32">
        <v>2</v>
      </c>
      <c r="AT11" s="17">
        <v>0</v>
      </c>
      <c r="AU11" s="17">
        <v>1</v>
      </c>
      <c r="AV11" s="25">
        <v>0</v>
      </c>
      <c r="AW11" s="19">
        <v>1</v>
      </c>
      <c r="AX11" s="16">
        <v>2</v>
      </c>
      <c r="AY11" s="60">
        <v>1</v>
      </c>
      <c r="AZ11" s="32">
        <v>2</v>
      </c>
      <c r="BA11" s="16">
        <v>0</v>
      </c>
      <c r="BB11" s="16">
        <v>1</v>
      </c>
      <c r="BC11" s="26">
        <v>1</v>
      </c>
      <c r="BD11" s="19">
        <v>1</v>
      </c>
      <c r="BE11" s="16">
        <v>1</v>
      </c>
      <c r="BF11" s="16">
        <v>0</v>
      </c>
      <c r="BG11" s="16">
        <v>1</v>
      </c>
      <c r="BH11" s="17">
        <v>1</v>
      </c>
      <c r="BI11" s="17">
        <v>0</v>
      </c>
      <c r="BJ11" s="16">
        <v>0</v>
      </c>
      <c r="BK11" s="16">
        <v>0</v>
      </c>
      <c r="BL11" s="16">
        <v>1</v>
      </c>
      <c r="BM11" s="16">
        <v>0</v>
      </c>
      <c r="BN11" s="16">
        <v>1</v>
      </c>
      <c r="BO11" s="16">
        <v>1</v>
      </c>
      <c r="BP11" s="16">
        <v>0</v>
      </c>
      <c r="BQ11" s="16">
        <v>1</v>
      </c>
      <c r="BR11" s="56">
        <v>1</v>
      </c>
      <c r="BS11" s="32">
        <v>1</v>
      </c>
      <c r="BT11" s="16">
        <v>0</v>
      </c>
      <c r="BU11" s="16">
        <v>1</v>
      </c>
      <c r="BV11" s="16">
        <v>0</v>
      </c>
      <c r="BW11" s="16">
        <v>1</v>
      </c>
      <c r="BX11" s="16">
        <v>1</v>
      </c>
      <c r="BY11" s="26">
        <v>0</v>
      </c>
      <c r="BZ11" s="19">
        <v>0</v>
      </c>
      <c r="CA11" s="16">
        <v>0</v>
      </c>
      <c r="CB11" s="16">
        <v>0</v>
      </c>
      <c r="CC11" s="16">
        <v>1</v>
      </c>
      <c r="CD11" s="16">
        <v>1</v>
      </c>
      <c r="CE11" s="16">
        <v>1</v>
      </c>
      <c r="CF11" s="17">
        <v>0</v>
      </c>
      <c r="CG11" s="16">
        <v>0</v>
      </c>
      <c r="CH11" s="16">
        <v>0</v>
      </c>
      <c r="CI11" s="17">
        <v>0</v>
      </c>
      <c r="CJ11" s="25">
        <v>1</v>
      </c>
      <c r="CK11" s="43">
        <f>SUM(C11:CJ11)</f>
        <v>48</v>
      </c>
      <c r="CL11" s="39">
        <v>45</v>
      </c>
      <c r="CM11" s="8">
        <f>SUM(C11:P11)</f>
        <v>6</v>
      </c>
      <c r="CN11" s="2">
        <f>SUM(Q11:AC11)</f>
        <v>9</v>
      </c>
      <c r="CO11" s="2">
        <f>SUM(AD11:AR11)</f>
        <v>5</v>
      </c>
      <c r="CP11" s="2">
        <f>SUM(AS11:AV11)</f>
        <v>3</v>
      </c>
      <c r="CQ11" s="2">
        <f>SUM(AW11:AY11)</f>
        <v>4</v>
      </c>
      <c r="CR11" s="2">
        <f>SUM(AZ11:BC11)</f>
        <v>4</v>
      </c>
      <c r="CS11" s="2">
        <f>SUM(BD11:BR11)</f>
        <v>9</v>
      </c>
      <c r="CT11" s="2">
        <f>SUM(BS11:BY11)</f>
        <v>4</v>
      </c>
      <c r="CU11" s="2">
        <f>SUM(C11,D11,P11,Q11,W11,AE11,AS11,AX11,AZ11,BJ11,BK11,CB11,G11,CA11)</f>
        <v>12</v>
      </c>
    </row>
    <row r="12" spans="1:99" s="22" customFormat="1" ht="15.75">
      <c r="A12" s="21">
        <v>9</v>
      </c>
      <c r="B12" s="50" t="s">
        <v>9</v>
      </c>
      <c r="C12" s="19">
        <v>2</v>
      </c>
      <c r="D12" s="16">
        <v>0</v>
      </c>
      <c r="E12" s="16">
        <v>1</v>
      </c>
      <c r="F12" s="16">
        <v>0</v>
      </c>
      <c r="G12" s="59">
        <v>0</v>
      </c>
      <c r="H12" s="59">
        <v>0</v>
      </c>
      <c r="I12" s="59">
        <v>0</v>
      </c>
      <c r="J12" s="59">
        <v>0</v>
      </c>
      <c r="K12" s="59">
        <v>1</v>
      </c>
      <c r="L12" s="59">
        <v>1</v>
      </c>
      <c r="M12" s="59">
        <v>1</v>
      </c>
      <c r="N12" s="59">
        <v>0</v>
      </c>
      <c r="O12" s="17">
        <v>1</v>
      </c>
      <c r="P12" s="60">
        <v>2</v>
      </c>
      <c r="Q12" s="32">
        <v>2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7">
        <v>2</v>
      </c>
      <c r="X12" s="16">
        <v>0</v>
      </c>
      <c r="Y12" s="16">
        <v>0</v>
      </c>
      <c r="Z12" s="16">
        <v>1</v>
      </c>
      <c r="AA12" s="16">
        <v>1</v>
      </c>
      <c r="AB12" s="16">
        <v>0</v>
      </c>
      <c r="AC12" s="26">
        <v>1</v>
      </c>
      <c r="AD12" s="18">
        <v>1</v>
      </c>
      <c r="AE12" s="17">
        <v>0</v>
      </c>
      <c r="AF12" s="17">
        <v>0</v>
      </c>
      <c r="AG12" s="17">
        <v>0</v>
      </c>
      <c r="AH12" s="16">
        <v>1</v>
      </c>
      <c r="AI12" s="16">
        <v>1</v>
      </c>
      <c r="AJ12" s="16">
        <v>1</v>
      </c>
      <c r="AK12" s="16">
        <v>0</v>
      </c>
      <c r="AL12" s="16">
        <v>0</v>
      </c>
      <c r="AM12" s="16">
        <v>0</v>
      </c>
      <c r="AN12" s="16">
        <v>1</v>
      </c>
      <c r="AO12" s="17">
        <v>1</v>
      </c>
      <c r="AP12" s="17">
        <v>0</v>
      </c>
      <c r="AQ12" s="17">
        <v>0</v>
      </c>
      <c r="AR12" s="56">
        <v>0</v>
      </c>
      <c r="AS12" s="32">
        <v>2</v>
      </c>
      <c r="AT12" s="17">
        <v>0</v>
      </c>
      <c r="AU12" s="17">
        <v>1</v>
      </c>
      <c r="AV12" s="25">
        <v>0</v>
      </c>
      <c r="AW12" s="19">
        <v>1</v>
      </c>
      <c r="AX12" s="16">
        <v>0</v>
      </c>
      <c r="AY12" s="60">
        <v>0</v>
      </c>
      <c r="AZ12" s="32">
        <v>2</v>
      </c>
      <c r="BA12" s="16">
        <v>0</v>
      </c>
      <c r="BB12" s="16">
        <v>1</v>
      </c>
      <c r="BC12" s="26">
        <v>0</v>
      </c>
      <c r="BD12" s="19">
        <v>1</v>
      </c>
      <c r="BE12" s="16">
        <v>1</v>
      </c>
      <c r="BF12" s="16">
        <v>0</v>
      </c>
      <c r="BG12" s="16">
        <v>0</v>
      </c>
      <c r="BH12" s="17">
        <v>0</v>
      </c>
      <c r="BI12" s="17">
        <v>0</v>
      </c>
      <c r="BJ12" s="16">
        <v>2</v>
      </c>
      <c r="BK12" s="16">
        <v>0</v>
      </c>
      <c r="BL12" s="16">
        <v>0</v>
      </c>
      <c r="BM12" s="16">
        <v>0</v>
      </c>
      <c r="BN12" s="16">
        <v>0</v>
      </c>
      <c r="BO12" s="16">
        <v>0</v>
      </c>
      <c r="BP12" s="16">
        <v>0</v>
      </c>
      <c r="BQ12" s="16">
        <v>1</v>
      </c>
      <c r="BR12" s="56">
        <v>0</v>
      </c>
      <c r="BS12" s="32">
        <v>0</v>
      </c>
      <c r="BT12" s="16">
        <v>0</v>
      </c>
      <c r="BU12" s="16">
        <v>1</v>
      </c>
      <c r="BV12" s="16">
        <v>1</v>
      </c>
      <c r="BW12" s="16">
        <v>1</v>
      </c>
      <c r="BX12" s="16">
        <v>1</v>
      </c>
      <c r="BY12" s="26">
        <v>0</v>
      </c>
      <c r="BZ12" s="19">
        <v>0</v>
      </c>
      <c r="CA12" s="16">
        <v>2</v>
      </c>
      <c r="CB12" s="16">
        <v>2</v>
      </c>
      <c r="CC12" s="16">
        <v>0</v>
      </c>
      <c r="CD12" s="16">
        <v>0</v>
      </c>
      <c r="CE12" s="16">
        <v>0</v>
      </c>
      <c r="CF12" s="17">
        <v>1</v>
      </c>
      <c r="CG12" s="16">
        <v>1</v>
      </c>
      <c r="CH12" s="16">
        <v>1</v>
      </c>
      <c r="CI12" s="17">
        <v>1</v>
      </c>
      <c r="CJ12" s="25">
        <v>1</v>
      </c>
      <c r="CK12" s="43">
        <f t="shared" si="2"/>
        <v>47</v>
      </c>
      <c r="CL12" s="39">
        <v>47</v>
      </c>
      <c r="CM12" s="8">
        <f t="shared" si="3"/>
        <v>9</v>
      </c>
      <c r="CN12" s="2">
        <f t="shared" si="4"/>
        <v>7</v>
      </c>
      <c r="CO12" s="2">
        <f t="shared" si="5"/>
        <v>6</v>
      </c>
      <c r="CP12" s="2">
        <f t="shared" si="6"/>
        <v>3</v>
      </c>
      <c r="CQ12" s="2">
        <f t="shared" si="7"/>
        <v>1</v>
      </c>
      <c r="CR12" s="2">
        <f t="shared" si="8"/>
        <v>3</v>
      </c>
      <c r="CS12" s="2">
        <f t="shared" si="9"/>
        <v>5</v>
      </c>
      <c r="CT12" s="2">
        <f t="shared" si="10"/>
        <v>4</v>
      </c>
      <c r="CU12" s="2">
        <f t="shared" si="11"/>
        <v>18</v>
      </c>
    </row>
    <row r="13" spans="1:99" s="22" customFormat="1" ht="15.75">
      <c r="A13" s="21">
        <f t="shared" si="12"/>
        <v>10</v>
      </c>
      <c r="B13" s="50" t="s">
        <v>7</v>
      </c>
      <c r="C13" s="19">
        <v>0</v>
      </c>
      <c r="D13" s="16">
        <v>0</v>
      </c>
      <c r="E13" s="16">
        <v>0</v>
      </c>
      <c r="F13" s="16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1</v>
      </c>
      <c r="M13" s="59">
        <v>1</v>
      </c>
      <c r="N13" s="59">
        <v>0</v>
      </c>
      <c r="O13" s="17">
        <v>1</v>
      </c>
      <c r="P13" s="60">
        <v>2</v>
      </c>
      <c r="Q13" s="32">
        <v>2</v>
      </c>
      <c r="R13" s="16">
        <v>1</v>
      </c>
      <c r="S13" s="16">
        <v>0</v>
      </c>
      <c r="T13" s="16">
        <v>0</v>
      </c>
      <c r="U13" s="16">
        <v>1</v>
      </c>
      <c r="V13" s="16">
        <v>0</v>
      </c>
      <c r="W13" s="17">
        <v>2</v>
      </c>
      <c r="X13" s="16">
        <v>1</v>
      </c>
      <c r="Y13" s="16">
        <v>1</v>
      </c>
      <c r="Z13" s="16">
        <v>1</v>
      </c>
      <c r="AA13" s="16">
        <v>1</v>
      </c>
      <c r="AB13" s="16">
        <v>0</v>
      </c>
      <c r="AC13" s="26">
        <v>1</v>
      </c>
      <c r="AD13" s="18">
        <v>1</v>
      </c>
      <c r="AE13" s="17">
        <v>2</v>
      </c>
      <c r="AF13" s="17">
        <v>0</v>
      </c>
      <c r="AG13" s="17">
        <v>1</v>
      </c>
      <c r="AH13" s="16">
        <v>1</v>
      </c>
      <c r="AI13" s="16">
        <v>0</v>
      </c>
      <c r="AJ13" s="16">
        <v>0</v>
      </c>
      <c r="AK13" s="16">
        <v>0</v>
      </c>
      <c r="AL13" s="16">
        <v>0</v>
      </c>
      <c r="AM13" s="16">
        <v>1</v>
      </c>
      <c r="AN13" s="16">
        <v>1</v>
      </c>
      <c r="AO13" s="17">
        <v>1</v>
      </c>
      <c r="AP13" s="17">
        <v>0</v>
      </c>
      <c r="AQ13" s="17">
        <v>0</v>
      </c>
      <c r="AR13" s="56">
        <v>0</v>
      </c>
      <c r="AS13" s="32">
        <v>2</v>
      </c>
      <c r="AT13" s="17">
        <v>0</v>
      </c>
      <c r="AU13" s="17">
        <v>1</v>
      </c>
      <c r="AV13" s="25">
        <v>1</v>
      </c>
      <c r="AW13" s="19">
        <v>1</v>
      </c>
      <c r="AX13" s="16">
        <v>2</v>
      </c>
      <c r="AY13" s="60">
        <v>1</v>
      </c>
      <c r="AZ13" s="32">
        <v>2</v>
      </c>
      <c r="BA13" s="16">
        <v>0</v>
      </c>
      <c r="BB13" s="16">
        <v>0</v>
      </c>
      <c r="BC13" s="26">
        <v>0</v>
      </c>
      <c r="BD13" s="19">
        <v>0</v>
      </c>
      <c r="BE13" s="16">
        <v>0</v>
      </c>
      <c r="BF13" s="16">
        <v>0</v>
      </c>
      <c r="BG13" s="16">
        <v>0</v>
      </c>
      <c r="BH13" s="17">
        <v>1</v>
      </c>
      <c r="BI13" s="17">
        <v>1</v>
      </c>
      <c r="BJ13" s="16">
        <v>0</v>
      </c>
      <c r="BK13" s="16">
        <v>0</v>
      </c>
      <c r="BL13" s="16">
        <v>0</v>
      </c>
      <c r="BM13" s="16">
        <v>0</v>
      </c>
      <c r="BN13" s="16">
        <v>0</v>
      </c>
      <c r="BO13" s="16">
        <v>1</v>
      </c>
      <c r="BP13" s="16">
        <v>1</v>
      </c>
      <c r="BQ13" s="16">
        <v>0</v>
      </c>
      <c r="BR13" s="56">
        <v>1</v>
      </c>
      <c r="BS13" s="32">
        <v>0</v>
      </c>
      <c r="BT13" s="16">
        <v>0</v>
      </c>
      <c r="BU13" s="16">
        <v>1</v>
      </c>
      <c r="BV13" s="16">
        <v>0</v>
      </c>
      <c r="BW13" s="16">
        <v>0</v>
      </c>
      <c r="BX13" s="16">
        <v>0</v>
      </c>
      <c r="BY13" s="26">
        <v>0</v>
      </c>
      <c r="BZ13" s="19">
        <v>0</v>
      </c>
      <c r="CA13" s="16">
        <v>0</v>
      </c>
      <c r="CB13" s="16">
        <v>2</v>
      </c>
      <c r="CC13" s="16">
        <v>1</v>
      </c>
      <c r="CD13" s="16">
        <v>0</v>
      </c>
      <c r="CE13" s="16">
        <v>0</v>
      </c>
      <c r="CF13" s="17">
        <v>0</v>
      </c>
      <c r="CG13" s="16">
        <v>1</v>
      </c>
      <c r="CH13" s="16">
        <v>1</v>
      </c>
      <c r="CI13" s="17">
        <v>1</v>
      </c>
      <c r="CJ13" s="25">
        <v>1</v>
      </c>
      <c r="CK13" s="43">
        <f t="shared" si="2"/>
        <v>47</v>
      </c>
      <c r="CL13" s="39">
        <v>35</v>
      </c>
      <c r="CM13" s="8">
        <f t="shared" si="3"/>
        <v>5</v>
      </c>
      <c r="CN13" s="2">
        <f t="shared" si="4"/>
        <v>11</v>
      </c>
      <c r="CO13" s="2">
        <f t="shared" si="5"/>
        <v>8</v>
      </c>
      <c r="CP13" s="2">
        <f t="shared" si="6"/>
        <v>4</v>
      </c>
      <c r="CQ13" s="2">
        <f t="shared" si="7"/>
        <v>4</v>
      </c>
      <c r="CR13" s="2">
        <f t="shared" si="8"/>
        <v>2</v>
      </c>
      <c r="CS13" s="2">
        <f t="shared" si="9"/>
        <v>5</v>
      </c>
      <c r="CT13" s="2">
        <f t="shared" si="10"/>
        <v>1</v>
      </c>
      <c r="CU13" s="2">
        <f t="shared" si="11"/>
        <v>16</v>
      </c>
    </row>
    <row r="14" spans="1:99" s="22" customFormat="1" ht="15.75">
      <c r="A14" s="21">
        <v>11</v>
      </c>
      <c r="B14" s="50" t="s">
        <v>1</v>
      </c>
      <c r="C14" s="19">
        <v>2</v>
      </c>
      <c r="D14" s="16">
        <v>2</v>
      </c>
      <c r="E14" s="16">
        <v>1</v>
      </c>
      <c r="F14" s="16">
        <v>0</v>
      </c>
      <c r="G14" s="59">
        <v>2</v>
      </c>
      <c r="H14" s="59">
        <v>0</v>
      </c>
      <c r="I14" s="59">
        <v>0</v>
      </c>
      <c r="J14" s="59">
        <v>1</v>
      </c>
      <c r="K14" s="59">
        <v>1</v>
      </c>
      <c r="L14" s="59">
        <v>1</v>
      </c>
      <c r="M14" s="59">
        <v>1</v>
      </c>
      <c r="N14" s="59">
        <v>0</v>
      </c>
      <c r="O14" s="17">
        <v>1</v>
      </c>
      <c r="P14" s="60">
        <v>2</v>
      </c>
      <c r="Q14" s="32">
        <v>2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7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26">
        <v>0</v>
      </c>
      <c r="AD14" s="18">
        <v>1</v>
      </c>
      <c r="AE14" s="17">
        <v>0</v>
      </c>
      <c r="AF14" s="17">
        <v>0</v>
      </c>
      <c r="AG14" s="17">
        <v>0</v>
      </c>
      <c r="AH14" s="16">
        <v>1</v>
      </c>
      <c r="AI14" s="16">
        <v>0</v>
      </c>
      <c r="AJ14" s="16">
        <v>1</v>
      </c>
      <c r="AK14" s="16">
        <v>0</v>
      </c>
      <c r="AL14" s="16">
        <v>0</v>
      </c>
      <c r="AM14" s="16">
        <v>0</v>
      </c>
      <c r="AN14" s="16">
        <v>0</v>
      </c>
      <c r="AO14" s="17">
        <v>0</v>
      </c>
      <c r="AP14" s="17">
        <v>0</v>
      </c>
      <c r="AQ14" s="17">
        <v>0</v>
      </c>
      <c r="AR14" s="56">
        <v>0</v>
      </c>
      <c r="AS14" s="32">
        <v>2</v>
      </c>
      <c r="AT14" s="17">
        <v>0</v>
      </c>
      <c r="AU14" s="17">
        <v>1</v>
      </c>
      <c r="AV14" s="25">
        <v>0</v>
      </c>
      <c r="AW14" s="19">
        <v>1</v>
      </c>
      <c r="AX14" s="16">
        <v>2</v>
      </c>
      <c r="AY14" s="60">
        <v>1</v>
      </c>
      <c r="AZ14" s="32">
        <v>2</v>
      </c>
      <c r="BA14" s="16">
        <v>1</v>
      </c>
      <c r="BB14" s="16">
        <v>0</v>
      </c>
      <c r="BC14" s="26">
        <v>0</v>
      </c>
      <c r="BD14" s="19">
        <v>1</v>
      </c>
      <c r="BE14" s="16">
        <v>1</v>
      </c>
      <c r="BF14" s="16">
        <v>0</v>
      </c>
      <c r="BG14" s="16">
        <v>0</v>
      </c>
      <c r="BH14" s="17">
        <v>1</v>
      </c>
      <c r="BI14" s="17">
        <v>1</v>
      </c>
      <c r="BJ14" s="16">
        <v>0</v>
      </c>
      <c r="BK14" s="16">
        <v>0</v>
      </c>
      <c r="BL14" s="16">
        <v>1</v>
      </c>
      <c r="BM14" s="16">
        <v>1</v>
      </c>
      <c r="BN14" s="16">
        <v>0</v>
      </c>
      <c r="BO14" s="16">
        <v>0</v>
      </c>
      <c r="BP14" s="16">
        <v>0</v>
      </c>
      <c r="BQ14" s="16">
        <v>1</v>
      </c>
      <c r="BR14" s="56">
        <v>0</v>
      </c>
      <c r="BS14" s="32">
        <v>0</v>
      </c>
      <c r="BT14" s="16">
        <v>0</v>
      </c>
      <c r="BU14" s="16">
        <v>1</v>
      </c>
      <c r="BV14" s="16">
        <v>1</v>
      </c>
      <c r="BW14" s="16">
        <v>0</v>
      </c>
      <c r="BX14" s="16">
        <v>1</v>
      </c>
      <c r="BY14" s="26">
        <v>0</v>
      </c>
      <c r="BZ14" s="19">
        <v>0</v>
      </c>
      <c r="CA14" s="16">
        <v>0</v>
      </c>
      <c r="CB14" s="16">
        <v>0</v>
      </c>
      <c r="CC14" s="16">
        <v>1</v>
      </c>
      <c r="CD14" s="16">
        <v>0</v>
      </c>
      <c r="CE14" s="16">
        <v>0</v>
      </c>
      <c r="CF14" s="17">
        <v>0</v>
      </c>
      <c r="CG14" s="16">
        <v>1</v>
      </c>
      <c r="CH14" s="16">
        <v>1</v>
      </c>
      <c r="CI14" s="17">
        <v>0</v>
      </c>
      <c r="CJ14" s="25">
        <v>1</v>
      </c>
      <c r="CK14" s="43">
        <f t="shared" si="2"/>
        <v>43</v>
      </c>
      <c r="CL14" s="39">
        <v>48</v>
      </c>
      <c r="CM14" s="8">
        <f t="shared" si="3"/>
        <v>14</v>
      </c>
      <c r="CN14" s="2">
        <f t="shared" si="4"/>
        <v>2</v>
      </c>
      <c r="CO14" s="2">
        <f t="shared" si="5"/>
        <v>3</v>
      </c>
      <c r="CP14" s="2">
        <f t="shared" si="6"/>
        <v>3</v>
      </c>
      <c r="CQ14" s="2">
        <f t="shared" si="7"/>
        <v>4</v>
      </c>
      <c r="CR14" s="2">
        <f t="shared" si="8"/>
        <v>3</v>
      </c>
      <c r="CS14" s="2">
        <f t="shared" si="9"/>
        <v>7</v>
      </c>
      <c r="CT14" s="2">
        <f t="shared" si="10"/>
        <v>3</v>
      </c>
      <c r="CU14" s="2">
        <f t="shared" si="11"/>
        <v>16</v>
      </c>
    </row>
    <row r="15" spans="1:99" s="22" customFormat="1" ht="15.75">
      <c r="A15" s="21">
        <v>12</v>
      </c>
      <c r="B15" s="50" t="s">
        <v>5</v>
      </c>
      <c r="C15" s="19">
        <v>0</v>
      </c>
      <c r="D15" s="16">
        <v>0</v>
      </c>
      <c r="E15" s="16">
        <v>0</v>
      </c>
      <c r="F15" s="16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1</v>
      </c>
      <c r="M15" s="59">
        <v>1</v>
      </c>
      <c r="N15" s="59">
        <v>0</v>
      </c>
      <c r="O15" s="17">
        <v>0</v>
      </c>
      <c r="P15" s="60">
        <v>2</v>
      </c>
      <c r="Q15" s="32">
        <v>2</v>
      </c>
      <c r="R15" s="16">
        <v>0</v>
      </c>
      <c r="S15" s="16">
        <v>0</v>
      </c>
      <c r="T15" s="16">
        <v>0</v>
      </c>
      <c r="U15" s="16">
        <v>0</v>
      </c>
      <c r="V15" s="16">
        <v>1</v>
      </c>
      <c r="W15" s="17">
        <v>0</v>
      </c>
      <c r="X15" s="16">
        <v>0</v>
      </c>
      <c r="Y15" s="16">
        <v>0</v>
      </c>
      <c r="Z15" s="16">
        <v>1</v>
      </c>
      <c r="AA15" s="16">
        <v>1</v>
      </c>
      <c r="AB15" s="16">
        <v>0</v>
      </c>
      <c r="AC15" s="26">
        <v>1</v>
      </c>
      <c r="AD15" s="18">
        <v>1</v>
      </c>
      <c r="AE15" s="17">
        <v>0</v>
      </c>
      <c r="AF15" s="17">
        <v>0</v>
      </c>
      <c r="AG15" s="17">
        <v>1</v>
      </c>
      <c r="AH15" s="16">
        <v>1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1</v>
      </c>
      <c r="AO15" s="17">
        <v>0</v>
      </c>
      <c r="AP15" s="17">
        <v>0</v>
      </c>
      <c r="AQ15" s="17">
        <v>0</v>
      </c>
      <c r="AR15" s="56">
        <v>0</v>
      </c>
      <c r="AS15" s="32">
        <v>2</v>
      </c>
      <c r="AT15" s="17">
        <v>0</v>
      </c>
      <c r="AU15" s="17">
        <v>1</v>
      </c>
      <c r="AV15" s="25">
        <v>0</v>
      </c>
      <c r="AW15" s="19">
        <v>1</v>
      </c>
      <c r="AX15" s="16">
        <v>2</v>
      </c>
      <c r="AY15" s="60">
        <v>1</v>
      </c>
      <c r="AZ15" s="32">
        <v>2</v>
      </c>
      <c r="BA15" s="16">
        <v>1</v>
      </c>
      <c r="BB15" s="16">
        <v>1</v>
      </c>
      <c r="BC15" s="26">
        <v>1</v>
      </c>
      <c r="BD15" s="19">
        <v>1</v>
      </c>
      <c r="BE15" s="16">
        <v>1</v>
      </c>
      <c r="BF15" s="16">
        <v>0</v>
      </c>
      <c r="BG15" s="16">
        <v>0</v>
      </c>
      <c r="BH15" s="17">
        <v>1</v>
      </c>
      <c r="BI15" s="17">
        <v>0</v>
      </c>
      <c r="BJ15" s="16">
        <v>0</v>
      </c>
      <c r="BK15" s="16">
        <v>0</v>
      </c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16">
        <v>1</v>
      </c>
      <c r="BR15" s="56">
        <v>0</v>
      </c>
      <c r="BS15" s="32">
        <v>0</v>
      </c>
      <c r="BT15" s="16">
        <v>0</v>
      </c>
      <c r="BU15" s="16">
        <v>1</v>
      </c>
      <c r="BV15" s="16">
        <v>1</v>
      </c>
      <c r="BW15" s="16">
        <v>0</v>
      </c>
      <c r="BX15" s="16">
        <v>1</v>
      </c>
      <c r="BY15" s="26">
        <v>0</v>
      </c>
      <c r="BZ15" s="19">
        <v>0</v>
      </c>
      <c r="CA15" s="16">
        <v>0</v>
      </c>
      <c r="CB15" s="16">
        <v>2</v>
      </c>
      <c r="CC15" s="16">
        <v>1</v>
      </c>
      <c r="CD15" s="16">
        <v>0</v>
      </c>
      <c r="CE15" s="16">
        <v>1</v>
      </c>
      <c r="CF15" s="17">
        <v>0</v>
      </c>
      <c r="CG15" s="16">
        <v>0</v>
      </c>
      <c r="CH15" s="16">
        <v>0</v>
      </c>
      <c r="CI15" s="17">
        <v>1</v>
      </c>
      <c r="CJ15" s="25">
        <v>1</v>
      </c>
      <c r="CK15" s="43">
        <f t="shared" si="2"/>
        <v>39</v>
      </c>
      <c r="CL15" s="39">
        <v>39</v>
      </c>
      <c r="CM15" s="8">
        <f t="shared" si="3"/>
        <v>4</v>
      </c>
      <c r="CN15" s="2">
        <f t="shared" si="4"/>
        <v>6</v>
      </c>
      <c r="CO15" s="2">
        <f t="shared" si="5"/>
        <v>4</v>
      </c>
      <c r="CP15" s="2">
        <f t="shared" si="6"/>
        <v>3</v>
      </c>
      <c r="CQ15" s="2">
        <f t="shared" si="7"/>
        <v>4</v>
      </c>
      <c r="CR15" s="2">
        <f t="shared" si="8"/>
        <v>5</v>
      </c>
      <c r="CS15" s="2">
        <f t="shared" si="9"/>
        <v>4</v>
      </c>
      <c r="CT15" s="2">
        <f t="shared" si="10"/>
        <v>3</v>
      </c>
      <c r="CU15" s="2">
        <f t="shared" si="11"/>
        <v>12</v>
      </c>
    </row>
    <row r="16" spans="1:99" s="22" customFormat="1" ht="15.75">
      <c r="A16" s="21">
        <f t="shared" ref="A16:A18" si="13">SUM(A15,1)</f>
        <v>13</v>
      </c>
      <c r="B16" s="49" t="s">
        <v>80</v>
      </c>
      <c r="C16" s="19">
        <v>0</v>
      </c>
      <c r="D16" s="16">
        <v>0</v>
      </c>
      <c r="E16" s="16">
        <v>0</v>
      </c>
      <c r="F16" s="16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1</v>
      </c>
      <c r="N16" s="59">
        <v>0</v>
      </c>
      <c r="O16" s="17">
        <v>0</v>
      </c>
      <c r="P16" s="60">
        <v>2</v>
      </c>
      <c r="Q16" s="32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7">
        <v>0</v>
      </c>
      <c r="X16" s="16">
        <v>0</v>
      </c>
      <c r="Y16" s="16">
        <v>0</v>
      </c>
      <c r="Z16" s="16">
        <v>1</v>
      </c>
      <c r="AA16" s="16">
        <v>0</v>
      </c>
      <c r="AB16" s="16">
        <v>0</v>
      </c>
      <c r="AC16" s="26">
        <v>0</v>
      </c>
      <c r="AD16" s="18">
        <v>1</v>
      </c>
      <c r="AE16" s="17">
        <v>0</v>
      </c>
      <c r="AF16" s="17">
        <v>0</v>
      </c>
      <c r="AG16" s="17">
        <v>0</v>
      </c>
      <c r="AH16" s="16">
        <v>1</v>
      </c>
      <c r="AI16" s="16">
        <v>1</v>
      </c>
      <c r="AJ16" s="16">
        <v>1</v>
      </c>
      <c r="AK16" s="16">
        <v>1</v>
      </c>
      <c r="AL16" s="16">
        <v>0</v>
      </c>
      <c r="AM16" s="16">
        <v>0</v>
      </c>
      <c r="AN16" s="16">
        <v>1</v>
      </c>
      <c r="AO16" s="17">
        <v>0</v>
      </c>
      <c r="AP16" s="17">
        <v>0</v>
      </c>
      <c r="AQ16" s="17">
        <v>0</v>
      </c>
      <c r="AR16" s="56">
        <v>0</v>
      </c>
      <c r="AS16" s="32">
        <v>2</v>
      </c>
      <c r="AT16" s="17">
        <v>0</v>
      </c>
      <c r="AU16" s="17">
        <v>0</v>
      </c>
      <c r="AV16" s="25">
        <v>0</v>
      </c>
      <c r="AW16" s="19">
        <v>1</v>
      </c>
      <c r="AX16" s="16">
        <v>2</v>
      </c>
      <c r="AY16" s="60">
        <v>0</v>
      </c>
      <c r="AZ16" s="32">
        <v>2</v>
      </c>
      <c r="BA16" s="16">
        <v>0</v>
      </c>
      <c r="BB16" s="16">
        <v>1</v>
      </c>
      <c r="BC16" s="26">
        <v>1</v>
      </c>
      <c r="BD16" s="19">
        <v>1</v>
      </c>
      <c r="BE16" s="16">
        <v>1</v>
      </c>
      <c r="BF16" s="16">
        <v>0</v>
      </c>
      <c r="BG16" s="16">
        <v>0</v>
      </c>
      <c r="BH16" s="17">
        <v>1</v>
      </c>
      <c r="BI16" s="17">
        <v>0</v>
      </c>
      <c r="BJ16" s="16">
        <v>0</v>
      </c>
      <c r="BK16" s="16">
        <v>0</v>
      </c>
      <c r="BL16" s="16">
        <v>1</v>
      </c>
      <c r="BM16" s="16">
        <v>0</v>
      </c>
      <c r="BN16" s="16">
        <v>0</v>
      </c>
      <c r="BO16" s="16">
        <v>0</v>
      </c>
      <c r="BP16" s="16">
        <v>0</v>
      </c>
      <c r="BQ16" s="16">
        <v>1</v>
      </c>
      <c r="BR16" s="56">
        <v>0</v>
      </c>
      <c r="BS16" s="32">
        <v>0</v>
      </c>
      <c r="BT16" s="16">
        <v>0</v>
      </c>
      <c r="BU16" s="16">
        <v>1</v>
      </c>
      <c r="BV16" s="16">
        <v>1</v>
      </c>
      <c r="BW16" s="16">
        <v>0</v>
      </c>
      <c r="BX16" s="16">
        <v>1</v>
      </c>
      <c r="BY16" s="26">
        <v>0</v>
      </c>
      <c r="BZ16" s="19">
        <v>0</v>
      </c>
      <c r="CA16" s="16">
        <v>0</v>
      </c>
      <c r="CB16" s="16">
        <v>2</v>
      </c>
      <c r="CC16" s="16">
        <v>0</v>
      </c>
      <c r="CD16" s="16">
        <v>0</v>
      </c>
      <c r="CE16" s="16">
        <v>1</v>
      </c>
      <c r="CF16" s="17">
        <v>0</v>
      </c>
      <c r="CG16" s="16">
        <v>1</v>
      </c>
      <c r="CH16" s="16">
        <v>1</v>
      </c>
      <c r="CI16" s="17">
        <v>1</v>
      </c>
      <c r="CJ16" s="25">
        <v>1</v>
      </c>
      <c r="CK16" s="43">
        <f t="shared" si="2"/>
        <v>34</v>
      </c>
      <c r="CL16" s="39">
        <v>36</v>
      </c>
      <c r="CM16" s="8">
        <f t="shared" si="3"/>
        <v>3</v>
      </c>
      <c r="CN16" s="2">
        <f t="shared" si="4"/>
        <v>1</v>
      </c>
      <c r="CO16" s="2">
        <f t="shared" si="5"/>
        <v>6</v>
      </c>
      <c r="CP16" s="2">
        <f t="shared" si="6"/>
        <v>2</v>
      </c>
      <c r="CQ16" s="2">
        <f t="shared" si="7"/>
        <v>3</v>
      </c>
      <c r="CR16" s="2">
        <f t="shared" si="8"/>
        <v>4</v>
      </c>
      <c r="CS16" s="2">
        <f t="shared" si="9"/>
        <v>5</v>
      </c>
      <c r="CT16" s="2">
        <f t="shared" si="10"/>
        <v>3</v>
      </c>
      <c r="CU16" s="2">
        <f t="shared" si="11"/>
        <v>10</v>
      </c>
    </row>
    <row r="17" spans="1:99" s="22" customFormat="1" ht="15.75">
      <c r="A17" s="21">
        <f t="shared" si="13"/>
        <v>14</v>
      </c>
      <c r="B17" s="50" t="s">
        <v>3</v>
      </c>
      <c r="C17" s="18">
        <v>0</v>
      </c>
      <c r="D17" s="17">
        <v>0</v>
      </c>
      <c r="E17" s="17">
        <v>0</v>
      </c>
      <c r="F17" s="17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1</v>
      </c>
      <c r="M17" s="55">
        <v>1</v>
      </c>
      <c r="N17" s="55">
        <v>0</v>
      </c>
      <c r="O17" s="17">
        <v>1</v>
      </c>
      <c r="P17" s="56">
        <v>0</v>
      </c>
      <c r="Q17" s="5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25">
        <v>0</v>
      </c>
      <c r="AD17" s="18">
        <v>0</v>
      </c>
      <c r="AE17" s="17">
        <v>0</v>
      </c>
      <c r="AF17" s="17">
        <v>0</v>
      </c>
      <c r="AG17" s="17">
        <v>0</v>
      </c>
      <c r="AH17" s="17">
        <v>1</v>
      </c>
      <c r="AI17" s="17">
        <v>0</v>
      </c>
      <c r="AJ17" s="17">
        <v>1</v>
      </c>
      <c r="AK17" s="17">
        <v>0</v>
      </c>
      <c r="AL17" s="17">
        <v>0</v>
      </c>
      <c r="AM17" s="17">
        <v>1</v>
      </c>
      <c r="AN17" s="17">
        <v>0</v>
      </c>
      <c r="AO17" s="17">
        <v>0</v>
      </c>
      <c r="AP17" s="17">
        <v>0</v>
      </c>
      <c r="AQ17" s="17">
        <v>0</v>
      </c>
      <c r="AR17" s="56">
        <v>0</v>
      </c>
      <c r="AS17" s="57">
        <v>2</v>
      </c>
      <c r="AT17" s="17">
        <v>0</v>
      </c>
      <c r="AU17" s="17">
        <v>1</v>
      </c>
      <c r="AV17" s="25">
        <v>0</v>
      </c>
      <c r="AW17" s="18">
        <v>1</v>
      </c>
      <c r="AX17" s="17">
        <v>2</v>
      </c>
      <c r="AY17" s="56">
        <v>1</v>
      </c>
      <c r="AZ17" s="57">
        <v>2</v>
      </c>
      <c r="BA17" s="17">
        <v>1</v>
      </c>
      <c r="BB17" s="17">
        <v>1</v>
      </c>
      <c r="BC17" s="25">
        <v>0</v>
      </c>
      <c r="BD17" s="18">
        <v>1</v>
      </c>
      <c r="BE17" s="17">
        <v>1</v>
      </c>
      <c r="BF17" s="17">
        <v>0</v>
      </c>
      <c r="BG17" s="17">
        <v>1</v>
      </c>
      <c r="BH17" s="17">
        <v>1</v>
      </c>
      <c r="BI17" s="17">
        <v>1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7">
        <v>0</v>
      </c>
      <c r="BP17" s="17">
        <v>0</v>
      </c>
      <c r="BQ17" s="17">
        <v>0</v>
      </c>
      <c r="BR17" s="56">
        <v>0</v>
      </c>
      <c r="BS17" s="57">
        <v>0</v>
      </c>
      <c r="BT17" s="17">
        <v>0</v>
      </c>
      <c r="BU17" s="17">
        <v>1</v>
      </c>
      <c r="BV17" s="17">
        <v>0</v>
      </c>
      <c r="BW17" s="17">
        <v>1</v>
      </c>
      <c r="BX17" s="17">
        <v>0</v>
      </c>
      <c r="BY17" s="25">
        <v>0</v>
      </c>
      <c r="BZ17" s="18">
        <v>0</v>
      </c>
      <c r="CA17" s="17">
        <v>0</v>
      </c>
      <c r="CB17" s="17">
        <v>0</v>
      </c>
      <c r="CC17" s="17">
        <v>0</v>
      </c>
      <c r="CD17" s="17">
        <v>0</v>
      </c>
      <c r="CE17" s="17">
        <v>0</v>
      </c>
      <c r="CF17" s="17">
        <v>0</v>
      </c>
      <c r="CG17" s="17">
        <v>0</v>
      </c>
      <c r="CH17" s="17">
        <v>0</v>
      </c>
      <c r="CI17" s="17">
        <v>1</v>
      </c>
      <c r="CJ17" s="25">
        <v>1</v>
      </c>
      <c r="CK17" s="43">
        <f t="shared" si="2"/>
        <v>26</v>
      </c>
      <c r="CL17" s="39">
        <v>21</v>
      </c>
      <c r="CM17" s="8">
        <f t="shared" si="3"/>
        <v>3</v>
      </c>
      <c r="CN17" s="2">
        <f t="shared" si="4"/>
        <v>0</v>
      </c>
      <c r="CO17" s="2">
        <f t="shared" si="5"/>
        <v>3</v>
      </c>
      <c r="CP17" s="2">
        <f t="shared" si="6"/>
        <v>3</v>
      </c>
      <c r="CQ17" s="2">
        <f t="shared" si="7"/>
        <v>4</v>
      </c>
      <c r="CR17" s="2">
        <f t="shared" si="8"/>
        <v>4</v>
      </c>
      <c r="CS17" s="2">
        <f t="shared" si="9"/>
        <v>5</v>
      </c>
      <c r="CT17" s="2">
        <f t="shared" si="10"/>
        <v>2</v>
      </c>
      <c r="CU17" s="2">
        <f t="shared" si="11"/>
        <v>6</v>
      </c>
    </row>
    <row r="18" spans="1:99" s="22" customFormat="1" ht="16.5" thickBot="1">
      <c r="A18" s="21">
        <f t="shared" si="13"/>
        <v>15</v>
      </c>
      <c r="B18" s="51" t="s">
        <v>10</v>
      </c>
      <c r="C18" s="23">
        <v>0</v>
      </c>
      <c r="D18" s="24">
        <v>0</v>
      </c>
      <c r="E18" s="24">
        <v>0</v>
      </c>
      <c r="F18" s="24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24">
        <v>1</v>
      </c>
      <c r="P18" s="62">
        <v>0</v>
      </c>
      <c r="Q18" s="63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2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7">
        <v>0</v>
      </c>
      <c r="AD18" s="23">
        <v>1</v>
      </c>
      <c r="AE18" s="24">
        <v>2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>
        <v>0</v>
      </c>
      <c r="AL18" s="24">
        <v>0</v>
      </c>
      <c r="AM18" s="24">
        <v>0</v>
      </c>
      <c r="AN18" s="24">
        <v>0</v>
      </c>
      <c r="AO18" s="24">
        <v>1</v>
      </c>
      <c r="AP18" s="24">
        <v>0</v>
      </c>
      <c r="AQ18" s="24">
        <v>0</v>
      </c>
      <c r="AR18" s="62">
        <v>0</v>
      </c>
      <c r="AS18" s="63">
        <v>0</v>
      </c>
      <c r="AT18" s="24">
        <v>0</v>
      </c>
      <c r="AU18" s="24">
        <v>1</v>
      </c>
      <c r="AV18" s="27">
        <v>1</v>
      </c>
      <c r="AW18" s="23">
        <v>0</v>
      </c>
      <c r="AX18" s="24">
        <v>0</v>
      </c>
      <c r="AY18" s="62">
        <v>0</v>
      </c>
      <c r="AZ18" s="63">
        <v>0</v>
      </c>
      <c r="BA18" s="24">
        <v>0</v>
      </c>
      <c r="BB18" s="24">
        <v>0</v>
      </c>
      <c r="BC18" s="27">
        <v>0</v>
      </c>
      <c r="BD18" s="23">
        <v>0</v>
      </c>
      <c r="BE18" s="24">
        <v>0</v>
      </c>
      <c r="BF18" s="24">
        <v>0</v>
      </c>
      <c r="BG18" s="24">
        <v>0</v>
      </c>
      <c r="BH18" s="24">
        <v>1</v>
      </c>
      <c r="BI18" s="24">
        <v>1</v>
      </c>
      <c r="BJ18" s="24">
        <v>0</v>
      </c>
      <c r="BK18" s="24">
        <v>0</v>
      </c>
      <c r="BL18" s="24">
        <v>0</v>
      </c>
      <c r="BM18" s="24">
        <v>0</v>
      </c>
      <c r="BN18" s="24">
        <v>0</v>
      </c>
      <c r="BO18" s="24">
        <v>0</v>
      </c>
      <c r="BP18" s="24">
        <v>0</v>
      </c>
      <c r="BQ18" s="24">
        <v>0</v>
      </c>
      <c r="BR18" s="62">
        <v>0</v>
      </c>
      <c r="BS18" s="63">
        <v>0</v>
      </c>
      <c r="BT18" s="24">
        <v>0</v>
      </c>
      <c r="BU18" s="24">
        <v>0</v>
      </c>
      <c r="BV18" s="24">
        <v>0</v>
      </c>
      <c r="BW18" s="24">
        <v>0</v>
      </c>
      <c r="BX18" s="24">
        <v>0</v>
      </c>
      <c r="BY18" s="27">
        <v>0</v>
      </c>
      <c r="BZ18" s="23">
        <v>0</v>
      </c>
      <c r="CA18" s="24">
        <v>0</v>
      </c>
      <c r="CB18" s="24">
        <v>0</v>
      </c>
      <c r="CC18" s="24">
        <v>0</v>
      </c>
      <c r="CD18" s="24">
        <v>0</v>
      </c>
      <c r="CE18" s="24">
        <v>0</v>
      </c>
      <c r="CF18" s="24">
        <v>0</v>
      </c>
      <c r="CG18" s="24">
        <v>0</v>
      </c>
      <c r="CH18" s="24">
        <v>0</v>
      </c>
      <c r="CI18" s="24">
        <v>0</v>
      </c>
      <c r="CJ18" s="27">
        <v>0</v>
      </c>
      <c r="CK18" s="44">
        <f t="shared" si="2"/>
        <v>11</v>
      </c>
      <c r="CL18" s="40">
        <v>15</v>
      </c>
      <c r="CM18" s="8">
        <f t="shared" si="3"/>
        <v>1</v>
      </c>
      <c r="CN18" s="2">
        <f t="shared" si="4"/>
        <v>2</v>
      </c>
      <c r="CO18" s="2">
        <f t="shared" si="5"/>
        <v>4</v>
      </c>
      <c r="CP18" s="2">
        <f t="shared" si="6"/>
        <v>2</v>
      </c>
      <c r="CQ18" s="2">
        <f t="shared" si="7"/>
        <v>0</v>
      </c>
      <c r="CR18" s="2">
        <f t="shared" si="8"/>
        <v>0</v>
      </c>
      <c r="CS18" s="2">
        <f t="shared" si="9"/>
        <v>2</v>
      </c>
      <c r="CT18" s="2">
        <f t="shared" si="10"/>
        <v>0</v>
      </c>
      <c r="CU18" s="2">
        <f t="shared" si="11"/>
        <v>4</v>
      </c>
    </row>
    <row r="19" spans="1:99" s="22" customFormat="1">
      <c r="C19" s="22">
        <f>SUM(C4:C18)*0.5</f>
        <v>7</v>
      </c>
      <c r="D19" s="22">
        <f>SUM(D4:D18)*0.5</f>
        <v>7</v>
      </c>
      <c r="E19" s="22">
        <f>SUM(E4:E18)</f>
        <v>8</v>
      </c>
      <c r="F19" s="22">
        <f>SUM(F4:F18)</f>
        <v>7</v>
      </c>
      <c r="G19" s="22">
        <f>SUM(G4:G18)*0.5</f>
        <v>3</v>
      </c>
      <c r="H19" s="22">
        <f t="shared" ref="H19:O19" si="14">SUM(H4:H18)</f>
        <v>2</v>
      </c>
      <c r="I19" s="22">
        <f t="shared" si="14"/>
        <v>2</v>
      </c>
      <c r="J19" s="22">
        <f t="shared" si="14"/>
        <v>3</v>
      </c>
      <c r="K19" s="22">
        <f t="shared" si="14"/>
        <v>8</v>
      </c>
      <c r="L19" s="22">
        <f t="shared" si="14"/>
        <v>13</v>
      </c>
      <c r="M19" s="22">
        <f t="shared" si="14"/>
        <v>14</v>
      </c>
      <c r="N19" s="22">
        <f t="shared" si="14"/>
        <v>1</v>
      </c>
      <c r="O19" s="22">
        <f t="shared" si="14"/>
        <v>13</v>
      </c>
      <c r="P19" s="22">
        <f>SUM(P4:P18)*0.5</f>
        <v>11</v>
      </c>
      <c r="Q19" s="22">
        <f>SUM(Q4:Q18)*0.5</f>
        <v>12</v>
      </c>
      <c r="R19" s="22">
        <f>SUM(R4:R18)</f>
        <v>8</v>
      </c>
      <c r="S19" s="22">
        <f>SUM(S4:S18)</f>
        <v>6</v>
      </c>
      <c r="T19" s="22">
        <f>SUM(T4:T18)</f>
        <v>4</v>
      </c>
      <c r="U19" s="22">
        <f>SUM(U4:U18)</f>
        <v>2</v>
      </c>
      <c r="V19" s="22">
        <f>SUM(V4:V18)</f>
        <v>2</v>
      </c>
      <c r="W19" s="22">
        <f>SUM(W4:W18)*0.5</f>
        <v>9</v>
      </c>
      <c r="X19" s="22">
        <f t="shared" ref="X19:AD19" si="15">SUM(X4:X18)</f>
        <v>5</v>
      </c>
      <c r="Y19" s="22">
        <f t="shared" si="15"/>
        <v>3</v>
      </c>
      <c r="Z19" s="22">
        <f t="shared" si="15"/>
        <v>12</v>
      </c>
      <c r="AA19" s="22">
        <f t="shared" si="15"/>
        <v>11</v>
      </c>
      <c r="AB19" s="22">
        <f t="shared" si="15"/>
        <v>2</v>
      </c>
      <c r="AC19" s="22">
        <f t="shared" si="15"/>
        <v>7</v>
      </c>
      <c r="AD19" s="22">
        <f t="shared" si="15"/>
        <v>14</v>
      </c>
      <c r="AE19" s="22">
        <f>SUM(AE4:AE18)*0.5</f>
        <v>3</v>
      </c>
      <c r="AF19" s="22">
        <f t="shared" ref="AF19:AR19" si="16">SUM(AF4:AF18)</f>
        <v>0</v>
      </c>
      <c r="AG19" s="22">
        <f t="shared" si="16"/>
        <v>7</v>
      </c>
      <c r="AH19" s="22">
        <f t="shared" si="16"/>
        <v>14</v>
      </c>
      <c r="AI19" s="22">
        <f t="shared" si="16"/>
        <v>4</v>
      </c>
      <c r="AJ19" s="22">
        <f t="shared" si="16"/>
        <v>11</v>
      </c>
      <c r="AK19" s="22">
        <f t="shared" si="16"/>
        <v>4</v>
      </c>
      <c r="AL19" s="22">
        <f t="shared" si="16"/>
        <v>2</v>
      </c>
      <c r="AM19" s="22">
        <f t="shared" si="16"/>
        <v>6</v>
      </c>
      <c r="AN19" s="22">
        <f t="shared" si="16"/>
        <v>7</v>
      </c>
      <c r="AO19" s="22">
        <f t="shared" si="16"/>
        <v>9</v>
      </c>
      <c r="AP19" s="22">
        <f t="shared" si="16"/>
        <v>0</v>
      </c>
      <c r="AQ19" s="22">
        <f t="shared" si="16"/>
        <v>6</v>
      </c>
      <c r="AR19" s="22">
        <f t="shared" si="16"/>
        <v>5</v>
      </c>
      <c r="AS19" s="22">
        <f>SUM(AS4:AS18)*0.5</f>
        <v>14</v>
      </c>
      <c r="AT19" s="22">
        <f>SUM(AT4:AT18)</f>
        <v>2</v>
      </c>
      <c r="AU19" s="22">
        <f>SUM(AU4:AU18)</f>
        <v>13</v>
      </c>
      <c r="AV19" s="22">
        <f>SUM(AV4:AV18)</f>
        <v>4</v>
      </c>
      <c r="AW19" s="22">
        <f>SUM(AW4:AW18)</f>
        <v>13</v>
      </c>
      <c r="AX19" s="22">
        <f>SUM(AX4:AX18)*0.5</f>
        <v>13</v>
      </c>
      <c r="AY19" s="22">
        <f>SUM(AY4:AY18)</f>
        <v>12</v>
      </c>
      <c r="AZ19" s="22">
        <f>SUM(AZ4:AZ18)*0.5</f>
        <v>13</v>
      </c>
      <c r="BA19" s="22">
        <f t="shared" ref="BA19:BI19" si="17">SUM(BA4:BA18)</f>
        <v>7</v>
      </c>
      <c r="BB19" s="22">
        <f t="shared" si="17"/>
        <v>11</v>
      </c>
      <c r="BC19" s="22">
        <f t="shared" si="17"/>
        <v>7</v>
      </c>
      <c r="BD19" s="22">
        <f t="shared" si="17"/>
        <v>13</v>
      </c>
      <c r="BE19" s="22">
        <f t="shared" si="17"/>
        <v>13</v>
      </c>
      <c r="BF19" s="22">
        <f t="shared" si="17"/>
        <v>1</v>
      </c>
      <c r="BG19" s="22">
        <f t="shared" si="17"/>
        <v>3</v>
      </c>
      <c r="BH19" s="22">
        <f t="shared" si="17"/>
        <v>14</v>
      </c>
      <c r="BI19" s="22">
        <f t="shared" si="17"/>
        <v>10</v>
      </c>
      <c r="BJ19" s="22">
        <f>SUM(BJ4:BJ18)*0.5</f>
        <v>3</v>
      </c>
      <c r="BK19" s="22">
        <f>SUM(BK4:BK18)*0.5</f>
        <v>0</v>
      </c>
      <c r="BL19" s="22">
        <f t="shared" ref="BL19:BZ19" si="18">SUM(BL4:BL18)</f>
        <v>8</v>
      </c>
      <c r="BM19" s="22">
        <f t="shared" si="18"/>
        <v>1</v>
      </c>
      <c r="BN19" s="22">
        <f t="shared" si="18"/>
        <v>1</v>
      </c>
      <c r="BO19" s="22">
        <f t="shared" si="18"/>
        <v>6</v>
      </c>
      <c r="BP19" s="22">
        <f t="shared" si="18"/>
        <v>2</v>
      </c>
      <c r="BQ19" s="22">
        <f t="shared" si="18"/>
        <v>10</v>
      </c>
      <c r="BR19" s="22">
        <f t="shared" si="18"/>
        <v>2</v>
      </c>
      <c r="BS19" s="22">
        <f t="shared" si="18"/>
        <v>7</v>
      </c>
      <c r="BT19" s="22">
        <f t="shared" si="18"/>
        <v>0</v>
      </c>
      <c r="BU19" s="22">
        <f t="shared" si="18"/>
        <v>14</v>
      </c>
      <c r="BV19" s="22">
        <f t="shared" si="18"/>
        <v>8</v>
      </c>
      <c r="BW19" s="22">
        <f t="shared" si="18"/>
        <v>10</v>
      </c>
      <c r="BX19" s="22">
        <f t="shared" si="18"/>
        <v>12</v>
      </c>
      <c r="BY19" s="22">
        <f t="shared" si="18"/>
        <v>2</v>
      </c>
      <c r="BZ19" s="22">
        <f t="shared" si="18"/>
        <v>0</v>
      </c>
      <c r="CA19" s="22">
        <f>SUM(CA4:CA18)*0.5</f>
        <v>3</v>
      </c>
      <c r="CB19" s="22">
        <f>SUM(CB4:CB18)*0.5</f>
        <v>10</v>
      </c>
      <c r="CC19" s="22">
        <f t="shared" ref="CC19:CJ19" si="19">SUM(CC4:CC18)</f>
        <v>11</v>
      </c>
      <c r="CD19" s="22">
        <f t="shared" si="19"/>
        <v>1</v>
      </c>
      <c r="CE19" s="22">
        <f t="shared" si="19"/>
        <v>6</v>
      </c>
      <c r="CF19" s="22">
        <f t="shared" si="19"/>
        <v>1</v>
      </c>
      <c r="CG19" s="22">
        <f t="shared" si="19"/>
        <v>11</v>
      </c>
      <c r="CH19" s="22">
        <f t="shared" si="19"/>
        <v>11</v>
      </c>
      <c r="CI19" s="22">
        <f t="shared" si="19"/>
        <v>9</v>
      </c>
      <c r="CJ19" s="22">
        <f t="shared" si="19"/>
        <v>14</v>
      </c>
      <c r="CL19" s="31"/>
      <c r="CM19" s="64">
        <f>PRODUCT(SUM(CM4:CM18),1/15)</f>
        <v>8.4666666666666668</v>
      </c>
      <c r="CN19" s="64">
        <f t="shared" ref="CN19:CU19" si="20">PRODUCT(SUM(CN4:CN18),1/15)</f>
        <v>6.9333333333333336</v>
      </c>
      <c r="CO19" s="64">
        <f t="shared" si="20"/>
        <v>6.333333333333333</v>
      </c>
      <c r="CP19" s="64">
        <f t="shared" si="20"/>
        <v>3.1333333333333333</v>
      </c>
      <c r="CQ19" s="64">
        <f t="shared" si="20"/>
        <v>3.4</v>
      </c>
      <c r="CR19" s="64">
        <f t="shared" si="20"/>
        <v>3.4</v>
      </c>
      <c r="CS19" s="64">
        <f t="shared" si="20"/>
        <v>6</v>
      </c>
      <c r="CT19" s="64">
        <f t="shared" si="20"/>
        <v>3.5333333333333332</v>
      </c>
      <c r="CU19" s="64">
        <f t="shared" si="20"/>
        <v>14.4</v>
      </c>
    </row>
    <row r="20" spans="1:99" s="22" customForma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 s="31"/>
      <c r="CM20" s="65">
        <f>PRODUCT(CM19,1/18)</f>
        <v>0.47037037037037033</v>
      </c>
      <c r="CN20" s="65">
        <f>PRODUCT(CN19,1/15)</f>
        <v>0.46222222222222226</v>
      </c>
      <c r="CO20" s="65">
        <f>PRODUCT(CO19,1/16)</f>
        <v>0.39583333333333331</v>
      </c>
      <c r="CP20" s="65">
        <f>PRODUCT(CP19,1/5)</f>
        <v>0.62666666666666671</v>
      </c>
      <c r="CQ20" s="65">
        <f>PRODUCT(CQ19,1/4)</f>
        <v>0.85</v>
      </c>
      <c r="CR20" s="65">
        <f>PRODUCT(CR19,1/5)</f>
        <v>0.68</v>
      </c>
      <c r="CS20" s="65">
        <f>PRODUCT(CS19,1/17)</f>
        <v>0.3529411764705882</v>
      </c>
      <c r="CT20" s="65">
        <f>PRODUCT(CT19,1/7)</f>
        <v>0.50476190476190474</v>
      </c>
      <c r="CU20" s="65">
        <f>PRODUCT(CU19,1/28)</f>
        <v>0.51428571428571423</v>
      </c>
    </row>
    <row r="21" spans="1:99" s="22" customFormat="1">
      <c r="A21" s="7" t="s">
        <v>112</v>
      </c>
      <c r="B21" s="7"/>
      <c r="C21" s="7"/>
      <c r="D21" s="7"/>
      <c r="E21" s="7"/>
      <c r="F21" s="7"/>
      <c r="G21" s="7"/>
      <c r="H21" s="7"/>
      <c r="I21" s="7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 s="31"/>
    </row>
    <row r="22" spans="1:99" s="22" customForma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 s="31"/>
    </row>
    <row r="23" spans="1:99" s="22" customForma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 s="31"/>
    </row>
    <row r="24" spans="1:99" s="22" customForma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 s="31"/>
    </row>
    <row r="25" spans="1:99" s="22" customForma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 s="31"/>
    </row>
    <row r="26" spans="1:99" s="22" customForma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 s="31"/>
    </row>
    <row r="27" spans="1:99" s="22" customForma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 s="31"/>
    </row>
    <row r="28" spans="1:99" s="22" customForma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 s="31"/>
    </row>
    <row r="29" spans="1:99" s="22" customForma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 s="31"/>
    </row>
    <row r="30" spans="1:99" s="22" customForma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 s="31"/>
    </row>
    <row r="31" spans="1:99" s="22" customForma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 s="31"/>
    </row>
    <row r="32" spans="1:99" s="22" customForma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 s="31"/>
    </row>
    <row r="33" spans="1:90" s="22" customForma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 s="31"/>
    </row>
    <row r="34" spans="1:90" s="22" customForma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 s="31"/>
    </row>
    <row r="35" spans="1:90" s="22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 s="31"/>
    </row>
    <row r="36" spans="1:90" s="22" customForma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 s="31"/>
    </row>
    <row r="37" spans="1:90" s="22" customForma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 s="31"/>
    </row>
    <row r="38" spans="1:90" s="22" customForma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 s="31"/>
    </row>
    <row r="39" spans="1:90" s="22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 s="31"/>
    </row>
    <row r="40" spans="1:90" s="22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 s="31"/>
    </row>
    <row r="41" spans="1:90" s="22" customForma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 s="31"/>
    </row>
    <row r="42" spans="1:90" s="22" customForma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 s="31"/>
    </row>
    <row r="43" spans="1:90" s="22" customForma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 s="31"/>
    </row>
    <row r="44" spans="1:90" s="22" customForma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 s="31"/>
    </row>
    <row r="45" spans="1:90" s="22" customForma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 s="31"/>
    </row>
    <row r="46" spans="1:90" s="22" customForma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 s="31"/>
    </row>
    <row r="47" spans="1:90" s="22" customForma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 s="31"/>
    </row>
    <row r="48" spans="1:90" s="22" customForma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 s="31"/>
    </row>
    <row r="49" spans="1:90" s="22" customForma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 s="31"/>
    </row>
    <row r="50" spans="1:90" s="22" customForma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 s="31"/>
    </row>
    <row r="51" spans="1:90" s="22" customForma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 s="31"/>
    </row>
    <row r="52" spans="1:90" s="22" customForma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 s="31"/>
    </row>
    <row r="53" spans="1:90" s="22" customForma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 s="31"/>
    </row>
    <row r="54" spans="1:90" s="22" customForma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 s="31"/>
    </row>
    <row r="55" spans="1:90" s="22" customForma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 s="31"/>
    </row>
    <row r="56" spans="1:90" s="22" customForma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 s="31"/>
    </row>
    <row r="57" spans="1:90" s="22" customForma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 s="31"/>
    </row>
    <row r="58" spans="1:90" s="22" customForma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 s="31"/>
    </row>
    <row r="59" spans="1:90" s="22" customForma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 s="31"/>
    </row>
    <row r="60" spans="1:90" s="22" customForma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 s="31"/>
    </row>
    <row r="61" spans="1:90" s="22" customForma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 s="31"/>
    </row>
    <row r="62" spans="1:90" s="22" customForma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 s="31"/>
    </row>
    <row r="63" spans="1:90" s="22" customForma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 s="31"/>
    </row>
    <row r="64" spans="1:90" s="22" customForma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 s="31"/>
    </row>
    <row r="65" spans="1:90" s="22" customForma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 s="31"/>
    </row>
    <row r="66" spans="1:90" s="22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 s="31"/>
    </row>
    <row r="67" spans="1:90" s="22" customForma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 s="31"/>
    </row>
    <row r="68" spans="1:90" s="22" customForma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 s="31"/>
    </row>
    <row r="69" spans="1:90" s="22" customForma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 s="31"/>
    </row>
    <row r="70" spans="1:90" s="22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 s="31"/>
    </row>
    <row r="71" spans="1:90" s="22" customForma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 s="31"/>
    </row>
    <row r="72" spans="1:90" s="22" customForma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 s="31"/>
    </row>
    <row r="73" spans="1:90" s="22" customForma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 s="31"/>
    </row>
    <row r="74" spans="1:90" s="22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 s="31"/>
    </row>
    <row r="75" spans="1:90" s="22" customForma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 s="31"/>
    </row>
    <row r="76" spans="1:90" s="22" customForma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 s="31"/>
    </row>
    <row r="77" spans="1:90" s="22" customForma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 s="31"/>
    </row>
    <row r="78" spans="1:90" s="22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 s="31"/>
    </row>
    <row r="79" spans="1:90" s="22" customForma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 s="31"/>
    </row>
    <row r="80" spans="1:90" s="22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 s="31"/>
    </row>
    <row r="81" spans="1:90" s="22" customForma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 s="31"/>
    </row>
    <row r="82" spans="1:90" s="22" customForma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 s="31"/>
    </row>
    <row r="83" spans="1:90" s="22" customForma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 s="31"/>
    </row>
    <row r="84" spans="1:90" s="22" customForma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 s="31"/>
    </row>
    <row r="85" spans="1:90" s="22" customForma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 s="31"/>
    </row>
    <row r="86" spans="1:90" s="22" customForma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 s="31"/>
    </row>
    <row r="87" spans="1:90" s="22" customForma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 s="31"/>
    </row>
    <row r="88" spans="1:90" s="22" customForma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 s="31"/>
    </row>
    <row r="89" spans="1:90" s="22" customForma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 s="31"/>
    </row>
    <row r="90" spans="1:90" s="22" customForma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 s="31"/>
    </row>
    <row r="91" spans="1:90" s="22" customForma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 s="31"/>
    </row>
    <row r="92" spans="1:90" s="22" customForma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 s="31"/>
    </row>
    <row r="93" spans="1:90" s="22" customForma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 s="31"/>
    </row>
    <row r="94" spans="1:90" s="22" customForma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 s="31"/>
    </row>
    <row r="95" spans="1:90" s="22" customForma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 s="31"/>
    </row>
    <row r="96" spans="1:90" s="22" customForma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 s="31"/>
    </row>
    <row r="97" spans="1:90" s="22" customForma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 s="31"/>
    </row>
    <row r="98" spans="1:90" s="22" customForma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 s="31"/>
    </row>
    <row r="99" spans="1:90" s="22" customForma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 s="31"/>
    </row>
    <row r="100" spans="1:90" s="22" customForma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 s="31"/>
    </row>
    <row r="101" spans="1:90" s="22" customForma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 s="31"/>
    </row>
    <row r="102" spans="1:90" s="22" customForma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 s="31"/>
    </row>
    <row r="103" spans="1:90" s="22" customForma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 s="31"/>
    </row>
    <row r="104" spans="1:90" s="22" customForma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 s="31"/>
    </row>
    <row r="105" spans="1:90" s="22" customForma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 s="31"/>
    </row>
    <row r="106" spans="1:90" s="22" customForma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 s="31"/>
    </row>
    <row r="107" spans="1:90" s="22" customForma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 s="31"/>
    </row>
    <row r="108" spans="1:90" s="22" customForma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 s="31"/>
    </row>
    <row r="109" spans="1:90" s="22" customForma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 s="31"/>
    </row>
    <row r="110" spans="1:90" s="22" customForma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 s="31"/>
    </row>
    <row r="111" spans="1:90" s="22" customForma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 s="31"/>
    </row>
    <row r="112" spans="1:90" s="22" customForma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 s="31"/>
    </row>
    <row r="113" spans="1:90" s="22" customForma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 s="31"/>
    </row>
    <row r="114" spans="1:90" s="22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 s="31"/>
    </row>
    <row r="115" spans="1:90" s="22" customForma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 s="31"/>
    </row>
    <row r="116" spans="1:90" s="22" customForma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 s="31"/>
    </row>
    <row r="117" spans="1:90" s="22" customForma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 s="31"/>
    </row>
    <row r="118" spans="1:90" s="22" customForma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 s="31"/>
    </row>
    <row r="119" spans="1:90" s="22" customForma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 s="31"/>
    </row>
    <row r="120" spans="1:90" s="22" customForma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 s="31"/>
    </row>
    <row r="121" spans="1:90" s="22" customForma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 s="31"/>
    </row>
    <row r="122" spans="1:90" s="22" customForma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 s="31"/>
    </row>
    <row r="123" spans="1:90" s="22" customForma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 s="31"/>
    </row>
    <row r="124" spans="1:90" s="22" customForma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 s="31"/>
    </row>
    <row r="125" spans="1:90" s="22" customForma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 s="31"/>
    </row>
    <row r="126" spans="1:90" s="2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 s="31"/>
    </row>
    <row r="127" spans="1:90" s="22" customForma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 s="31"/>
    </row>
    <row r="128" spans="1:90" s="22" customForma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 s="31"/>
    </row>
    <row r="129" spans="1:90" s="22" customForma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 s="31"/>
    </row>
    <row r="130" spans="1:90" s="22" customForma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 s="31"/>
    </row>
    <row r="131" spans="1:90" s="22" customForma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 s="31"/>
    </row>
    <row r="132" spans="1:90" s="22" customForma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 s="31"/>
    </row>
    <row r="133" spans="1:90" s="22" customForma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 s="31"/>
    </row>
    <row r="134" spans="1:90" s="22" customForma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 s="31"/>
    </row>
    <row r="135" spans="1:90" s="22" customForma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 s="31"/>
    </row>
    <row r="136" spans="1:90" s="22" customForma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 s="31"/>
    </row>
    <row r="137" spans="1:90" s="22" customForma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 s="31"/>
    </row>
    <row r="138" spans="1:90" s="22" customForma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 s="31"/>
    </row>
    <row r="139" spans="1:90" s="22" customForma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 s="31"/>
    </row>
    <row r="140" spans="1:90" s="22" customForma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 s="31"/>
    </row>
    <row r="141" spans="1:90" s="22" customForma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 s="31"/>
    </row>
    <row r="142" spans="1:90" s="22" customForma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 s="31"/>
    </row>
    <row r="143" spans="1:90" s="22" customForma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 s="31"/>
    </row>
    <row r="144" spans="1:90" s="22" customForma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 s="31"/>
    </row>
    <row r="145" spans="1:90" s="22" customForma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 s="31"/>
    </row>
    <row r="146" spans="1:90" s="22" customForma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 s="31"/>
    </row>
    <row r="147" spans="1:90" s="22" customForma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 s="31"/>
    </row>
    <row r="148" spans="1:90" s="22" customForma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 s="31"/>
    </row>
    <row r="149" spans="1:90" s="22" customForma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 s="31"/>
    </row>
    <row r="150" spans="1:90" s="22" customForma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 s="31"/>
    </row>
    <row r="151" spans="1:90" s="22" customForma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 s="31"/>
    </row>
    <row r="152" spans="1:90" s="22" customForma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 s="31"/>
    </row>
    <row r="153" spans="1:90" s="22" customForma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 s="31"/>
    </row>
    <row r="154" spans="1:90" s="22" customForma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 s="31"/>
    </row>
    <row r="155" spans="1:90" s="22" customForma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 s="31"/>
    </row>
    <row r="156" spans="1:90" s="22" customForma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 s="31"/>
    </row>
    <row r="157" spans="1:90" s="22" customForma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 s="31"/>
    </row>
    <row r="158" spans="1:90" s="22" customForma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 s="31"/>
    </row>
    <row r="159" spans="1:90" s="22" customForma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 s="31"/>
    </row>
    <row r="160" spans="1:90" s="22" customForma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 s="31"/>
    </row>
    <row r="161" spans="1:90" s="22" customForma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 s="31"/>
    </row>
    <row r="162" spans="1:90" s="22" customForma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 s="31"/>
    </row>
    <row r="163" spans="1:90" s="22" customForma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 s="31"/>
    </row>
    <row r="164" spans="1:90" s="22" customForma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 s="31"/>
    </row>
    <row r="165" spans="1:90" s="7" customForma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 s="31"/>
    </row>
    <row r="166" spans="1:90" s="7" customForma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 s="31"/>
    </row>
    <row r="167" spans="1:90" s="7" customForma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 s="31"/>
    </row>
    <row r="168" spans="1:90" s="7" customForma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 s="31"/>
    </row>
    <row r="169" spans="1:90" s="7" customForma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 s="31"/>
    </row>
    <row r="170" spans="1:90" s="7" customForma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 s="31"/>
    </row>
    <row r="171" spans="1:90" s="7" customForma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 s="31"/>
    </row>
    <row r="172" spans="1:90" s="7" customForma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 s="31"/>
    </row>
    <row r="173" spans="1:90" s="7" customForma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 s="31"/>
    </row>
    <row r="174" spans="1:90" s="7" customForma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 s="31"/>
    </row>
    <row r="175" spans="1:90" s="7" customForma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 s="31"/>
    </row>
    <row r="176" spans="1:90" s="7" customForma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 s="31"/>
    </row>
    <row r="177" spans="1:90" s="7" customForma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 s="31"/>
    </row>
    <row r="178" spans="1:90" s="7" customForma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 s="31"/>
    </row>
    <row r="179" spans="1:90" s="7" customForma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 s="31"/>
    </row>
    <row r="180" spans="1:90" s="7" customForma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 s="31"/>
    </row>
    <row r="181" spans="1:90" s="7" customForma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 s="31"/>
    </row>
  </sheetData>
  <sortState ref="A5:CU18">
    <sortCondition descending="1" ref="CK5:CK18"/>
  </sortState>
  <mergeCells count="10">
    <mergeCell ref="CM2:CU2"/>
    <mergeCell ref="C3:P3"/>
    <mergeCell ref="Q3:AC3"/>
    <mergeCell ref="AD3:AR3"/>
    <mergeCell ref="AS3:AV3"/>
    <mergeCell ref="AW3:AY3"/>
    <mergeCell ref="AZ3:BC3"/>
    <mergeCell ref="BD3:BR3"/>
    <mergeCell ref="BS3:BY3"/>
    <mergeCell ref="BZ3:C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LTI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</dc:creator>
  <cp:lastModifiedBy>Zlatko</cp:lastModifiedBy>
  <dcterms:created xsi:type="dcterms:W3CDTF">2015-09-11T13:48:39Z</dcterms:created>
  <dcterms:modified xsi:type="dcterms:W3CDTF">2018-08-01T08:39:57Z</dcterms:modified>
</cp:coreProperties>
</file>