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_transparency i posao\_projekti tekući\izbori 2024 englezi\"/>
    </mc:Choice>
  </mc:AlternateContent>
  <xr:revisionPtr revIDLastSave="0" documentId="13_ncr:1_{BBEF207A-1F27-41CA-A31B-A25A54BB213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vi" sheetId="1" r:id="rId1"/>
    <sheet name="Liste zbirno" sheetId="2" r:id="rId2"/>
  </sheets>
  <calcPr calcId="191029"/>
</workbook>
</file>

<file path=xl/calcChain.xml><?xml version="1.0" encoding="utf-8"?>
<calcChain xmlns="http://schemas.openxmlformats.org/spreadsheetml/2006/main">
  <c r="K13" i="2" l="1"/>
  <c r="F13" i="2"/>
  <c r="M13" i="2"/>
  <c r="N13" i="2"/>
  <c r="O13" i="2"/>
  <c r="O7" i="2"/>
  <c r="K7" i="2"/>
  <c r="F7" i="2"/>
  <c r="M7" i="2" s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M6" i="1"/>
  <c r="N6" i="1"/>
  <c r="O6" i="1"/>
  <c r="M14" i="1"/>
  <c r="F14" i="1"/>
  <c r="N14" i="1" s="1"/>
  <c r="F7" i="1"/>
  <c r="M7" i="1" s="1"/>
  <c r="F8" i="1"/>
  <c r="M8" i="1" s="1"/>
  <c r="F9" i="1"/>
  <c r="M9" i="1" s="1"/>
  <c r="F6" i="1"/>
  <c r="N7" i="2" l="1"/>
  <c r="O14" i="1"/>
  <c r="O9" i="1"/>
  <c r="N9" i="1"/>
  <c r="O8" i="1"/>
  <c r="N8" i="1"/>
  <c r="O7" i="1"/>
  <c r="N7" i="1"/>
  <c r="K12" i="2"/>
  <c r="F12" i="2"/>
  <c r="O12" i="2" s="1"/>
  <c r="N12" i="2" l="1"/>
  <c r="M12" i="2"/>
  <c r="S10" i="1"/>
  <c r="F10" i="1"/>
  <c r="F11" i="1"/>
  <c r="F12" i="1"/>
  <c r="F17" i="1"/>
  <c r="F18" i="1"/>
  <c r="F13" i="1"/>
  <c r="F15" i="1"/>
  <c r="F16" i="1"/>
  <c r="F19" i="1"/>
  <c r="N19" i="1" s="1"/>
  <c r="K14" i="2"/>
  <c r="Q14" i="2" s="1"/>
  <c r="F14" i="2"/>
  <c r="O14" i="2" s="1"/>
  <c r="K11" i="2"/>
  <c r="F11" i="2"/>
  <c r="O11" i="2" s="1"/>
  <c r="K9" i="2"/>
  <c r="F9" i="2"/>
  <c r="M9" i="2" s="1"/>
  <c r="K8" i="2"/>
  <c r="F8" i="2"/>
  <c r="O8" i="2" s="1"/>
  <c r="K10" i="2"/>
  <c r="F10" i="2"/>
  <c r="O10" i="2" s="1"/>
  <c r="K6" i="2"/>
  <c r="F6" i="2"/>
  <c r="M6" i="2" s="1"/>
  <c r="K5" i="2"/>
  <c r="S5" i="2" s="1"/>
  <c r="F5" i="2"/>
  <c r="N5" i="2" s="1"/>
  <c r="K5" i="1"/>
  <c r="S5" i="1" s="1"/>
  <c r="F5" i="1"/>
  <c r="N5" i="1" s="1"/>
  <c r="M18" i="1" l="1"/>
  <c r="N18" i="1"/>
  <c r="O18" i="1"/>
  <c r="M17" i="1"/>
  <c r="N17" i="1"/>
  <c r="O17" i="1"/>
  <c r="M16" i="1"/>
  <c r="N16" i="1"/>
  <c r="O16" i="1"/>
  <c r="M15" i="1"/>
  <c r="N15" i="1"/>
  <c r="O15" i="1"/>
  <c r="M13" i="1"/>
  <c r="N13" i="1"/>
  <c r="O13" i="1"/>
  <c r="N12" i="1"/>
  <c r="O12" i="1"/>
  <c r="M12" i="1"/>
  <c r="N11" i="1"/>
  <c r="O11" i="1"/>
  <c r="M11" i="1"/>
  <c r="M10" i="1"/>
  <c r="N10" i="1"/>
  <c r="O10" i="1"/>
  <c r="O19" i="1"/>
  <c r="M19" i="1"/>
  <c r="N9" i="2"/>
  <c r="M10" i="2"/>
  <c r="N14" i="2"/>
  <c r="N10" i="2"/>
  <c r="N11" i="2"/>
  <c r="N6" i="2"/>
  <c r="M8" i="2"/>
  <c r="N8" i="2"/>
  <c r="M11" i="2"/>
  <c r="M14" i="2"/>
  <c r="Q5" i="2"/>
  <c r="O6" i="2"/>
  <c r="O9" i="2"/>
  <c r="R14" i="2"/>
  <c r="M5" i="2"/>
  <c r="R5" i="2"/>
  <c r="S14" i="2"/>
  <c r="O5" i="2"/>
  <c r="R5" i="1"/>
  <c r="Q5" i="1"/>
  <c r="R10" i="1"/>
  <c r="Q10" i="1"/>
  <c r="M5" i="1"/>
  <c r="O5" i="1"/>
</calcChain>
</file>

<file path=xl/sharedStrings.xml><?xml version="1.0" encoding="utf-8"?>
<sst xmlns="http://schemas.openxmlformats.org/spreadsheetml/2006/main" count="55" uniqueCount="32">
  <si>
    <t>+</t>
  </si>
  <si>
    <t>-</t>
  </si>
  <si>
    <t>NA NASLOVNIM STRANICAMA</t>
  </si>
  <si>
    <t>GLAVNA TEMA NA NASLOVNIM STRANICAMA</t>
  </si>
  <si>
    <t>Negativna predstavljanja</t>
  </si>
  <si>
    <t>Pozitivna predstavljanja</t>
  </si>
  <si>
    <t>Aleksandar Vučić</t>
  </si>
  <si>
    <t>Ukupno na naslovnim
Front pages apperance total</t>
  </si>
  <si>
    <t>Od toga kao glavna tema
Major story</t>
  </si>
  <si>
    <t>Procenat od
 ukupnog pojavljivanja
Total's percentage</t>
  </si>
  <si>
    <t>tone: positive/neutral/negative</t>
  </si>
  <si>
    <t>Ostali iz SNS, sa liste SNS</t>
  </si>
  <si>
    <t>Dragan Đilas</t>
  </si>
  <si>
    <t>Dragan Marković Palma</t>
  </si>
  <si>
    <t>Monitoring naslovnih stranica za period 7.maj - 2. jun 
Daily newspapers' front pages monitoring May 7th - June 2nd</t>
  </si>
  <si>
    <t>Aleksandar Šapić</t>
  </si>
  <si>
    <t>Ivica Dačić</t>
  </si>
  <si>
    <t>Ostalo iz SPS-JS</t>
  </si>
  <si>
    <t>Ostali iz SSP</t>
  </si>
  <si>
    <t>Dobrica Veselinović</t>
  </si>
  <si>
    <t>Ostali iz Biram borbu</t>
  </si>
  <si>
    <t>Savo Manojlović</t>
  </si>
  <si>
    <t>Aleksandar Jovanović Ćuta</t>
  </si>
  <si>
    <t>Branislav Nestorović i Mi - snaga naroda</t>
  </si>
  <si>
    <t>Branko Pavlović i Mi glas iz naroda</t>
  </si>
  <si>
    <t>Ostali iz opozicije (Zelenović, dr Milić, Gajić, Miloš Jovanović, Ronin)</t>
  </si>
  <si>
    <t xml:space="preserve">Aleksandar Vučić </t>
  </si>
  <si>
    <t>Svi ostali sa listi Sutra</t>
  </si>
  <si>
    <t xml:space="preserve">        Vučić i svi ostali zbirno</t>
  </si>
  <si>
    <t>Dragan Đilas i SSP zbirno</t>
  </si>
  <si>
    <t>Biram Borbu zbirno</t>
  </si>
  <si>
    <t xml:space="preserve">     Svi iz opozicije zbirno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</si>
</sst>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FF3B3B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2" fillId="7" borderId="24" xfId="0" applyFont="1" applyFill="1" applyBorder="1" applyAlignment="1">
      <alignment horizontal="left" vertical="center" wrapText="1"/>
    </xf>
    <xf numFmtId="164" fontId="3" fillId="7" borderId="14" xfId="0" applyNumberFormat="1" applyFont="1" applyFill="1" applyBorder="1" applyAlignment="1">
      <alignment horizontal="center" vertical="center"/>
    </xf>
    <xf numFmtId="164" fontId="3" fillId="7" borderId="15" xfId="0" applyNumberFormat="1" applyFont="1" applyFill="1" applyBorder="1" applyAlignment="1">
      <alignment horizontal="center" vertical="center"/>
    </xf>
    <xf numFmtId="164" fontId="3" fillId="7" borderId="16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3" fillId="7" borderId="10" xfId="0" applyNumberFormat="1" applyFont="1" applyFill="1" applyBorder="1" applyAlignment="1">
      <alignment horizontal="center" vertical="center"/>
    </xf>
    <xf numFmtId="164" fontId="3" fillId="7" borderId="11" xfId="0" applyNumberFormat="1" applyFont="1" applyFill="1" applyBorder="1" applyAlignment="1">
      <alignment horizontal="center" vertical="center"/>
    </xf>
    <xf numFmtId="164" fontId="3" fillId="7" borderId="12" xfId="0" applyNumberFormat="1" applyFont="1" applyFill="1" applyBorder="1" applyAlignment="1">
      <alignment horizontal="center" vertical="center"/>
    </xf>
    <xf numFmtId="164" fontId="3" fillId="7" borderId="13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17" xfId="0" applyFill="1" applyBorder="1" applyAlignment="1">
      <alignment horizontal="right" vertical="center"/>
    </xf>
    <xf numFmtId="0" fontId="0" fillId="7" borderId="3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164" fontId="0" fillId="7" borderId="21" xfId="0" applyNumberForma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164" fontId="0" fillId="7" borderId="16" xfId="0" applyNumberForma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164" fontId="5" fillId="7" borderId="9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164" fontId="5" fillId="7" borderId="1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64" fontId="3" fillId="7" borderId="17" xfId="0" applyNumberFormat="1" applyFont="1" applyFill="1" applyBorder="1" applyAlignment="1">
      <alignment horizontal="center" vertical="center"/>
    </xf>
    <xf numFmtId="164" fontId="3" fillId="7" borderId="3" xfId="0" applyNumberFormat="1" applyFont="1" applyFill="1" applyBorder="1" applyAlignment="1">
      <alignment horizontal="center" vertical="center"/>
    </xf>
    <xf numFmtId="164" fontId="3" fillId="7" borderId="20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 vertical="center"/>
    </xf>
    <xf numFmtId="164" fontId="5" fillId="7" borderId="12" xfId="0" applyNumberFormat="1" applyFont="1" applyFill="1" applyBorder="1" applyAlignment="1">
      <alignment horizontal="center" vertical="center"/>
    </xf>
    <xf numFmtId="164" fontId="5" fillId="7" borderId="13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left" vertical="center"/>
    </xf>
    <xf numFmtId="0" fontId="2" fillId="7" borderId="42" xfId="0" applyFont="1" applyFill="1" applyBorder="1" applyAlignment="1">
      <alignment horizontal="left" vertical="center"/>
    </xf>
    <xf numFmtId="0" fontId="2" fillId="7" borderId="42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B3B"/>
      <color rgb="FFA9DA74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2"/>
          <c:order val="0"/>
          <c:tx>
            <c:v>pozitivno</c:v>
          </c:tx>
          <c:spPr>
            <a:solidFill>
              <a:srgbClr val="00B05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Svi!$C$5:$C$19</c:f>
              <c:numCache>
                <c:formatCode>General</c:formatCode>
                <c:ptCount val="15"/>
                <c:pt idx="0">
                  <c:v>150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82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3-4E5B-B886-D6906ED88B15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Svi!$D$5:$D$19</c:f>
              <c:numCache>
                <c:formatCode>General</c:formatCode>
                <c:ptCount val="1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3-4E5B-B886-D6906ED88B15}"/>
            </c:ext>
          </c:extLst>
        </c:ser>
        <c:ser>
          <c:idx val="0"/>
          <c:order val="2"/>
          <c:tx>
            <c:v>negativno</c:v>
          </c:tx>
          <c:spPr>
            <a:solidFill>
              <a:srgbClr val="FF0000"/>
            </a:solidFill>
          </c:spPr>
          <c:invertIfNegative val="0"/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Svi!$E$5:$E$19</c:f>
              <c:numCache>
                <c:formatCode>General</c:formatCode>
                <c:ptCount val="15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11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14</c:v>
                </c:pt>
                <c:pt idx="11">
                  <c:v>12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3-4E5B-B886-D6906ED88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5921664"/>
        <c:axId val="75935744"/>
        <c:axId val="0"/>
      </c:bar3DChart>
      <c:catAx>
        <c:axId val="75921664"/>
        <c:scaling>
          <c:orientation val="maxMin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75935744"/>
        <c:crosses val="autoZero"/>
        <c:auto val="1"/>
        <c:lblAlgn val="ctr"/>
        <c:lblOffset val="100"/>
        <c:noMultiLvlLbl val="0"/>
      </c:catAx>
      <c:valAx>
        <c:axId val="759357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592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Ukupno glavna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zbirno'!$K$5:$K$14</c:f>
              <c:numCache>
                <c:formatCode>General</c:formatCode>
                <c:ptCount val="10"/>
                <c:pt idx="0">
                  <c:v>83</c:v>
                </c:pt>
                <c:pt idx="1">
                  <c:v>36</c:v>
                </c:pt>
                <c:pt idx="2">
                  <c:v>119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E-48EB-B2D6-C6F2806C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285"/>
        <c:shape val="cylinder"/>
        <c:axId val="79571584"/>
        <c:axId val="79573376"/>
        <c:axId val="0"/>
      </c:bar3DChart>
      <c:catAx>
        <c:axId val="79571584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573376"/>
        <c:crosses val="autoZero"/>
        <c:auto val="1"/>
        <c:lblAlgn val="ctr"/>
        <c:lblOffset val="100"/>
        <c:noMultiLvlLbl val="0"/>
      </c:catAx>
      <c:valAx>
        <c:axId val="7957337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57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3493420321151626"/>
          <c:h val="0.9401216725898529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(Svi!$B$5,Svi!$B$10:$B$20)</c:f>
              <c:strCache>
                <c:ptCount val="11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</c:v>
                </c:pt>
                <c:pt idx="3">
                  <c:v>Ostali iz SSP</c:v>
                </c:pt>
                <c:pt idx="4">
                  <c:v>Dobrica Veselinović</c:v>
                </c:pt>
                <c:pt idx="5">
                  <c:v>Aleksandar Jovanović Ćuta</c:v>
                </c:pt>
                <c:pt idx="6">
                  <c:v>Ostali iz Biram borbu</c:v>
                </c:pt>
                <c:pt idx="7">
                  <c:v>Savo Manojlović</c:v>
                </c:pt>
                <c:pt idx="8">
                  <c:v>Branislav Nestorović i Mi - snaga naroda</c:v>
                </c:pt>
                <c:pt idx="9">
                  <c:v>Branko Pavlović i Mi glas iz naroda</c:v>
                </c:pt>
                <c:pt idx="10">
                  <c:v>Ostali iz opozicije (Zelenović, dr Milić, Gajić, Miloš Jovanović, Ronin)</c:v>
                </c:pt>
              </c:strCache>
            </c:strRef>
          </c:cat>
          <c:val>
            <c:numRef>
              <c:f>(Svi!$C$5,Svi!$C$10:$C$19)</c:f>
              <c:numCache>
                <c:formatCode>General</c:formatCode>
                <c:ptCount val="11"/>
                <c:pt idx="0">
                  <c:v>150</c:v>
                </c:pt>
                <c:pt idx="1">
                  <c:v>82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9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7-4B6F-BD2A-5A454E696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4332926448290193"/>
          <c:h val="0.95100864120987871"/>
        </c:manualLayout>
      </c:layout>
      <c:pie3DChart>
        <c:varyColors val="1"/>
        <c:ser>
          <c:idx val="0"/>
          <c:order val="0"/>
          <c:explosion val="14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(Svi!$B$5,Svi!$B$10:$B$20)</c:f>
              <c:strCache>
                <c:ptCount val="11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</c:v>
                </c:pt>
                <c:pt idx="3">
                  <c:v>Ostali iz SSP</c:v>
                </c:pt>
                <c:pt idx="4">
                  <c:v>Dobrica Veselinović</c:v>
                </c:pt>
                <c:pt idx="5">
                  <c:v>Aleksandar Jovanović Ćuta</c:v>
                </c:pt>
                <c:pt idx="6">
                  <c:v>Ostali iz Biram borbu</c:v>
                </c:pt>
                <c:pt idx="7">
                  <c:v>Savo Manojlović</c:v>
                </c:pt>
                <c:pt idx="8">
                  <c:v>Branislav Nestorović i Mi - snaga naroda</c:v>
                </c:pt>
                <c:pt idx="9">
                  <c:v>Branko Pavlović i Mi glas iz naroda</c:v>
                </c:pt>
                <c:pt idx="10">
                  <c:v>Ostali iz opozicije (Zelenović, dr Milić, Gajić, Miloš Jovanović, Ronin)</c:v>
                </c:pt>
              </c:strCache>
            </c:strRef>
          </c:cat>
          <c:val>
            <c:numRef>
              <c:f>(Svi!$E$5,Svi!$E$10:$E$19)</c:f>
              <c:numCache>
                <c:formatCode>General</c:formatCode>
                <c:ptCount val="11"/>
                <c:pt idx="0">
                  <c:v>16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14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B-4994-BC8C-AFA99538B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v>negativno</c:v>
          </c:tx>
          <c:spPr>
            <a:solidFill>
              <a:srgbClr val="FF0000"/>
            </a:solidFill>
          </c:spPr>
          <c:invertIfNegative val="0"/>
          <c:dLbls>
            <c:dLbl>
              <c:idx val="1"/>
              <c:layout>
                <c:manualLayout>
                  <c:x val="-4.3859649122807423E-3"/>
                  <c:y val="-6.1585835257890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CD-45C2-B788-9B1DCB232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Svi!$J$5:$J$19</c:f>
              <c:numCache>
                <c:formatCode>General</c:formatCode>
                <c:ptCount val="15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D-45C2-B788-9B1DCB232965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Svi!$I$5:$I$19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D-45C2-B788-9B1DCB232965}"/>
            </c:ext>
          </c:extLst>
        </c:ser>
        <c:ser>
          <c:idx val="2"/>
          <c:order val="2"/>
          <c:tx>
            <c:v>pozitivno</c:v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155504234026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CD-45C2-B788-9B1DCB232965}"/>
                </c:ext>
              </c:extLst>
            </c:dLbl>
            <c:dLbl>
              <c:idx val="1"/>
              <c:layout>
                <c:manualLayout>
                  <c:x val="0"/>
                  <c:y val="-1.8475750577367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CD-45C2-B788-9B1DCB232965}"/>
                </c:ext>
              </c:extLst>
            </c:dLbl>
            <c:dLbl>
              <c:idx val="2"/>
              <c:layout>
                <c:manualLayout>
                  <c:x val="-1.7543859649122903E-2"/>
                  <c:y val="-2.155504234026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CD-45C2-B788-9B1DCB232965}"/>
                </c:ext>
              </c:extLst>
            </c:dLbl>
            <c:dLbl>
              <c:idx val="3"/>
              <c:layout>
                <c:manualLayout>
                  <c:x val="-4.3859649122806234E-3"/>
                  <c:y val="-9.2378752886836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CD-45C2-B788-9B1DCB2329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Svi!$H$5:$H$19</c:f>
              <c:numCache>
                <c:formatCode>General</c:formatCode>
                <c:ptCount val="15"/>
                <c:pt idx="0">
                  <c:v>76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CD-45C2-B788-9B1DCB232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823936"/>
        <c:axId val="76842112"/>
        <c:axId val="0"/>
      </c:bar3DChart>
      <c:catAx>
        <c:axId val="76823936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crossAx val="76842112"/>
        <c:crosses val="autoZero"/>
        <c:auto val="1"/>
        <c:lblAlgn val="ctr"/>
        <c:lblOffset val="100"/>
        <c:noMultiLvlLbl val="0"/>
      </c:catAx>
      <c:valAx>
        <c:axId val="76842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682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79043524801554"/>
          <c:y val="6.4737022713150322E-2"/>
          <c:w val="0.81533983754785255"/>
          <c:h val="0.8975715756378505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25351376060715547"/>
                  <c:y val="2.84064399103663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DE-487F-BEC9-869A7687C044}"/>
                </c:ext>
              </c:extLst>
            </c:dLbl>
            <c:dLbl>
              <c:idx val="1"/>
              <c:layout>
                <c:manualLayout>
                  <c:x val="0.16731908200072287"/>
                  <c:y val="1.420321995518317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DE-487F-BEC9-869A7687C044}"/>
                </c:ext>
              </c:extLst>
            </c:dLbl>
            <c:dLbl>
              <c:idx val="2"/>
              <c:layout>
                <c:manualLayout>
                  <c:x val="0.1698542196067942"/>
                  <c:y val="1.8039509665078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DE-487F-BEC9-869A7687C044}"/>
                </c:ext>
              </c:extLst>
            </c:dLbl>
            <c:dLbl>
              <c:idx val="3"/>
              <c:layout>
                <c:manualLayout>
                  <c:x val="7.0983852970003536E-2"/>
                  <c:y val="-5.4114268029247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DE-487F-BEC9-869A7687C044}"/>
                </c:ext>
              </c:extLst>
            </c:dLbl>
            <c:dLbl>
              <c:idx val="4"/>
              <c:layout>
                <c:manualLayout>
                  <c:x val="6.97162841669678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DE-487F-BEC9-869A7687C044}"/>
                </c:ext>
              </c:extLst>
            </c:dLbl>
            <c:dLbl>
              <c:idx val="5"/>
              <c:layout>
                <c:manualLayout>
                  <c:x val="3.9294632894109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DE-487F-BEC9-869A7687C044}"/>
                </c:ext>
              </c:extLst>
            </c:dLbl>
            <c:dLbl>
              <c:idx val="6"/>
              <c:layout>
                <c:manualLayout>
                  <c:x val="6.3378440151788881E-2"/>
                  <c:y val="6.61388968824559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DE-487F-BEC9-869A7687C044}"/>
                </c:ext>
              </c:extLst>
            </c:dLbl>
            <c:dLbl>
              <c:idx val="7"/>
              <c:layout>
                <c:manualLayout>
                  <c:x val="2.78865136667871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DE-487F-BEC9-869A7687C044}"/>
                </c:ext>
              </c:extLst>
            </c:dLbl>
            <c:dLbl>
              <c:idx val="8"/>
              <c:layout>
                <c:manualLayout>
                  <c:x val="3.80270640910733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DE-487F-BEC9-869A7687C044}"/>
                </c:ext>
              </c:extLst>
            </c:dLbl>
            <c:dLbl>
              <c:idx val="9"/>
              <c:layout>
                <c:manualLayout>
                  <c:x val="2.915408246982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DE-487F-BEC9-869A7687C044}"/>
                </c:ext>
              </c:extLst>
            </c:dLbl>
            <c:dLbl>
              <c:idx val="10"/>
              <c:layout>
                <c:manualLayout>
                  <c:x val="3.67594952880375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DE-487F-BEC9-869A7687C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Svi!$F$5:$F$19</c:f>
              <c:numCache>
                <c:formatCode>General</c:formatCode>
                <c:ptCount val="15"/>
                <c:pt idx="0">
                  <c:v>169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93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8</c:v>
                </c:pt>
                <c:pt idx="10">
                  <c:v>24</c:v>
                </c:pt>
                <c:pt idx="11">
                  <c:v>18</c:v>
                </c:pt>
                <c:pt idx="12">
                  <c:v>2</c:v>
                </c:pt>
                <c:pt idx="13">
                  <c:v>1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DE-487F-BEC9-869A7687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331"/>
        <c:shape val="cylinder"/>
        <c:axId val="79247616"/>
        <c:axId val="79253504"/>
        <c:axId val="0"/>
      </c:bar3DChart>
      <c:catAx>
        <c:axId val="7924761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253504"/>
        <c:crosses val="autoZero"/>
        <c:auto val="1"/>
        <c:lblAlgn val="ctr"/>
        <c:lblOffset val="100"/>
        <c:noMultiLvlLbl val="0"/>
      </c:catAx>
      <c:valAx>
        <c:axId val="792535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24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Svi!$B$5:$B$20</c:f>
              <c:strCache>
                <c:ptCount val="15"/>
                <c:pt idx="0">
                  <c:v>Aleksandar Vučić</c:v>
                </c:pt>
                <c:pt idx="1">
                  <c:v>Aleksandar Šapić</c:v>
                </c:pt>
                <c:pt idx="2">
                  <c:v>Ivica Dačić</c:v>
                </c:pt>
                <c:pt idx="3">
                  <c:v>Dragan Marković Palma</c:v>
                </c:pt>
                <c:pt idx="4">
                  <c:v>Ostalo iz SPS-JS</c:v>
                </c:pt>
                <c:pt idx="5">
                  <c:v>Ostali iz SNS, sa liste SNS</c:v>
                </c:pt>
                <c:pt idx="6">
                  <c:v>Dragan Đilas</c:v>
                </c:pt>
                <c:pt idx="7">
                  <c:v>Ostali iz SSP</c:v>
                </c:pt>
                <c:pt idx="8">
                  <c:v>Dobrica Veselinović</c:v>
                </c:pt>
                <c:pt idx="9">
                  <c:v>Aleksandar Jovanović Ćuta</c:v>
                </c:pt>
                <c:pt idx="10">
                  <c:v>Ostali iz Biram borbu</c:v>
                </c:pt>
                <c:pt idx="11">
                  <c:v>Savo Manojlović</c:v>
                </c:pt>
                <c:pt idx="12">
                  <c:v>Branislav Nestorović i Mi - snaga naroda</c:v>
                </c:pt>
                <c:pt idx="13">
                  <c:v>Branko Pavlović i Mi glas iz naroda</c:v>
                </c:pt>
                <c:pt idx="14">
                  <c:v>Ostali iz opozicije (Zelenović, dr Milić, Gajić, Miloš Jovanović, Ronin)</c:v>
                </c:pt>
              </c:strCache>
            </c:strRef>
          </c:cat>
          <c:val>
            <c:numRef>
              <c:f>Svi!$K$5:$K$19</c:f>
              <c:numCache>
                <c:formatCode>General</c:formatCode>
                <c:ptCount val="15"/>
                <c:pt idx="0">
                  <c:v>83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0-4AFC-A729-BA8EEDF37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285"/>
        <c:shape val="cylinder"/>
        <c:axId val="79571584"/>
        <c:axId val="79573376"/>
        <c:axId val="0"/>
      </c:bar3DChart>
      <c:catAx>
        <c:axId val="79571584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573376"/>
        <c:crosses val="autoZero"/>
        <c:auto val="1"/>
        <c:lblAlgn val="ctr"/>
        <c:lblOffset val="100"/>
        <c:noMultiLvlLbl val="0"/>
      </c:catAx>
      <c:valAx>
        <c:axId val="79573376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571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3493420321151626"/>
          <c:h val="0.94012167258985291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(Svi!$B$5:$B$5,Svi!$B$10:$B$20)</c:f>
              <c:strCache>
                <c:ptCount val="11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</c:v>
                </c:pt>
                <c:pt idx="3">
                  <c:v>Ostali iz SSP</c:v>
                </c:pt>
                <c:pt idx="4">
                  <c:v>Dobrica Veselinović</c:v>
                </c:pt>
                <c:pt idx="5">
                  <c:v>Aleksandar Jovanović Ćuta</c:v>
                </c:pt>
                <c:pt idx="6">
                  <c:v>Ostali iz Biram borbu</c:v>
                </c:pt>
                <c:pt idx="7">
                  <c:v>Savo Manojlović</c:v>
                </c:pt>
                <c:pt idx="8">
                  <c:v>Branislav Nestorović i Mi - snaga naroda</c:v>
                </c:pt>
                <c:pt idx="9">
                  <c:v>Branko Pavlović i Mi glas iz naroda</c:v>
                </c:pt>
                <c:pt idx="10">
                  <c:v>Ostali iz opozicije (Zelenović, dr Milić, Gajić, Miloš Jovanović, Ronin)</c:v>
                </c:pt>
              </c:strCache>
            </c:strRef>
          </c:cat>
          <c:val>
            <c:numRef>
              <c:f>(Svi!$C$5:$C$5,Svi!$C$10:$C$19)</c:f>
              <c:numCache>
                <c:formatCode>General</c:formatCode>
                <c:ptCount val="11"/>
                <c:pt idx="0">
                  <c:v>150</c:v>
                </c:pt>
                <c:pt idx="1">
                  <c:v>82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9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C-45A8-B40D-977AED3A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1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827159305608124E-2"/>
          <c:y val="3.5382648015089196E-2"/>
          <c:w val="0.74332926448290193"/>
          <c:h val="0.95100864120987871"/>
        </c:manualLayout>
      </c:layout>
      <c:pie3DChart>
        <c:varyColors val="1"/>
        <c:ser>
          <c:idx val="0"/>
          <c:order val="0"/>
          <c:explosion val="14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(Svi!$B$5:$B$5,Svi!$B$10:$B$20)</c:f>
              <c:strCache>
                <c:ptCount val="11"/>
                <c:pt idx="0">
                  <c:v>Aleksandar Vučić</c:v>
                </c:pt>
                <c:pt idx="1">
                  <c:v>Ostali iz SNS, sa liste SNS</c:v>
                </c:pt>
                <c:pt idx="2">
                  <c:v>Dragan Đilas</c:v>
                </c:pt>
                <c:pt idx="3">
                  <c:v>Ostali iz SSP</c:v>
                </c:pt>
                <c:pt idx="4">
                  <c:v>Dobrica Veselinović</c:v>
                </c:pt>
                <c:pt idx="5">
                  <c:v>Aleksandar Jovanović Ćuta</c:v>
                </c:pt>
                <c:pt idx="6">
                  <c:v>Ostali iz Biram borbu</c:v>
                </c:pt>
                <c:pt idx="7">
                  <c:v>Savo Manojlović</c:v>
                </c:pt>
                <c:pt idx="8">
                  <c:v>Branislav Nestorović i Mi - snaga naroda</c:v>
                </c:pt>
                <c:pt idx="9">
                  <c:v>Branko Pavlović i Mi glas iz naroda</c:v>
                </c:pt>
                <c:pt idx="10">
                  <c:v>Ostali iz opozicije (Zelenović, dr Milić, Gajić, Miloš Jovanović, Ronin)</c:v>
                </c:pt>
              </c:strCache>
            </c:strRef>
          </c:cat>
          <c:val>
            <c:numRef>
              <c:f>(Svi!$E$5:$E$5,Svi!$E$10:$E$19)</c:f>
              <c:numCache>
                <c:formatCode>General</c:formatCode>
                <c:ptCount val="11"/>
                <c:pt idx="0">
                  <c:v>16</c:v>
                </c:pt>
                <c:pt idx="1">
                  <c:v>11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14</c:v>
                </c:pt>
                <c:pt idx="7">
                  <c:v>12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B-4A61-A3AF-977DF407A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2"/>
          <c:order val="0"/>
          <c:tx>
            <c:v>pozitivno</c:v>
          </c:tx>
          <c:spPr>
            <a:solidFill>
              <a:srgbClr val="00B050"/>
            </a:solidFill>
          </c:spPr>
          <c:invertIfNegative val="0"/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zbirno'!$C$5:$C$14</c:f>
              <c:numCache>
                <c:formatCode>General</c:formatCode>
                <c:ptCount val="10"/>
                <c:pt idx="0">
                  <c:v>150</c:v>
                </c:pt>
                <c:pt idx="1">
                  <c:v>96</c:v>
                </c:pt>
                <c:pt idx="2">
                  <c:v>246</c:v>
                </c:pt>
                <c:pt idx="3">
                  <c:v>14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3-45D2-A289-FF458556CD00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zbirno'!$D$5:$D$14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3-45D2-A289-FF458556CD00}"/>
            </c:ext>
          </c:extLst>
        </c:ser>
        <c:ser>
          <c:idx val="0"/>
          <c:order val="2"/>
          <c:tx>
            <c:v>Negativno</c:v>
          </c:tx>
          <c:spPr>
            <a:solidFill>
              <a:srgbClr val="FF0000"/>
            </a:solidFill>
          </c:spPr>
          <c:invertIfNegative val="0"/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zbirno'!$E$5:$E$14</c:f>
              <c:numCache>
                <c:formatCode>General</c:formatCode>
                <c:ptCount val="10"/>
                <c:pt idx="0">
                  <c:v>16</c:v>
                </c:pt>
                <c:pt idx="1">
                  <c:v>15</c:v>
                </c:pt>
                <c:pt idx="2">
                  <c:v>31</c:v>
                </c:pt>
                <c:pt idx="3">
                  <c:v>18</c:v>
                </c:pt>
                <c:pt idx="4">
                  <c:v>12</c:v>
                </c:pt>
                <c:pt idx="5">
                  <c:v>7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3-45D2-A289-FF458556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5921664"/>
        <c:axId val="75935744"/>
        <c:axId val="0"/>
      </c:bar3DChart>
      <c:catAx>
        <c:axId val="75921664"/>
        <c:scaling>
          <c:orientation val="maxMin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75935744"/>
        <c:crosses val="autoZero"/>
        <c:auto val="1"/>
        <c:lblAlgn val="ctr"/>
        <c:lblOffset val="100"/>
        <c:noMultiLvlLbl val="0"/>
      </c:catAx>
      <c:valAx>
        <c:axId val="759357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5921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percentStacked"/>
        <c:varyColors val="0"/>
        <c:ser>
          <c:idx val="0"/>
          <c:order val="0"/>
          <c:tx>
            <c:v>negativno</c:v>
          </c:tx>
          <c:spPr>
            <a:solidFill>
              <a:srgbClr val="FF0000"/>
            </a:solidFill>
          </c:spPr>
          <c:invertIfNegative val="0"/>
          <c:dLbls>
            <c:dLbl>
              <c:idx val="1"/>
              <c:layout>
                <c:manualLayout>
                  <c:x val="-4.3860359357393948E-3"/>
                  <c:y val="-8.697341470285887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66-476D-A309-4F8FC49BEC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zbirno'!$J$5:$J$14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6-476D-A309-4F8FC49BEC85}"/>
            </c:ext>
          </c:extLst>
        </c:ser>
        <c:ser>
          <c:idx val="1"/>
          <c:order val="1"/>
          <c:tx>
            <c:v>neutralno</c:v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Svi!$I$5:$I$19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6-476D-A309-4F8FC49BEC85}"/>
            </c:ext>
          </c:extLst>
        </c:ser>
        <c:ser>
          <c:idx val="2"/>
          <c:order val="2"/>
          <c:tx>
            <c:v>pozitivno</c:v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-1.4995715509854407E-2"/>
                  <c:y val="2.2446095534996977E-3"/>
                </c:manualLayout>
              </c:layout>
              <c:tx>
                <c:rich>
                  <a:bodyPr/>
                  <a:lstStyle/>
                  <a:p>
                    <a:fld id="{5E73E8FD-DD6F-4441-80D8-2AA970051972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{5E73E8FD-DD6F-4441-80D8-2AA970051972}</c15:txfldGUID>
                      <c15:f>'Liste zbirno'!$H$5</c15:f>
                      <c15:dlblFieldTableCache>
                        <c:ptCount val="1"/>
                        <c:pt idx="0">
                          <c:v>76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B66-476D-A309-4F8FC49BEC85}"/>
                </c:ext>
              </c:extLst>
            </c:dLbl>
            <c:dLbl>
              <c:idx val="1"/>
              <c:layout>
                <c:manualLayout>
                  <c:x val="-6.4267352185091546E-3"/>
                  <c:y val="1.3572808325127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66-476D-A309-4F8FC49BEC85}"/>
                </c:ext>
              </c:extLst>
            </c:dLbl>
            <c:dLbl>
              <c:idx val="2"/>
              <c:layout>
                <c:manualLayout>
                  <c:x val="-1.7543859649122903E-2"/>
                  <c:y val="-2.1555042340261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66-476D-A309-4F8FC49BEC85}"/>
                </c:ext>
              </c:extLst>
            </c:dLbl>
            <c:dLbl>
              <c:idx val="3"/>
              <c:layout>
                <c:manualLayout>
                  <c:x val="-4.3859649122806234E-3"/>
                  <c:y val="-9.23787528868360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66-476D-A309-4F8FC49BEC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zbirno'!$H$5:$H$14</c:f>
              <c:numCache>
                <c:formatCode>General</c:formatCode>
                <c:ptCount val="10"/>
                <c:pt idx="0">
                  <c:v>76</c:v>
                </c:pt>
                <c:pt idx="1">
                  <c:v>31</c:v>
                </c:pt>
                <c:pt idx="2">
                  <c:v>107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66-476D-A309-4F8FC49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6823936"/>
        <c:axId val="76842112"/>
        <c:axId val="0"/>
      </c:bar3DChart>
      <c:catAx>
        <c:axId val="76823936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crossAx val="76842112"/>
        <c:crosses val="autoZero"/>
        <c:auto val="1"/>
        <c:lblAlgn val="ctr"/>
        <c:lblOffset val="100"/>
        <c:noMultiLvlLbl val="0"/>
      </c:catAx>
      <c:valAx>
        <c:axId val="76842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76823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979043524801554"/>
          <c:y val="6.4737022713150322E-2"/>
          <c:w val="0.81533983754785255"/>
          <c:h val="0.89757157563785051"/>
        </c:manualLayout>
      </c:layout>
      <c:bar3DChart>
        <c:barDir val="bar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.39791856997395103"/>
                  <c:y val="4.527591823800324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99-4BBF-97A7-4592BA6D19BC}"/>
                </c:ext>
              </c:extLst>
            </c:dLbl>
            <c:dLbl>
              <c:idx val="1"/>
              <c:layout>
                <c:manualLayout>
                  <c:x val="0.29214361969321134"/>
                  <c:y val="3.018394549141651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99-4BBF-97A7-4592BA6D19BC}"/>
                </c:ext>
              </c:extLst>
            </c:dLbl>
            <c:dLbl>
              <c:idx val="2"/>
              <c:layout>
                <c:manualLayout>
                  <c:x val="0.1698542196067942"/>
                  <c:y val="1.8039509665078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99-4BBF-97A7-4592BA6D19BC}"/>
                </c:ext>
              </c:extLst>
            </c:dLbl>
            <c:dLbl>
              <c:idx val="3"/>
              <c:layout>
                <c:manualLayout>
                  <c:x val="0.17500432896511764"/>
                  <c:y val="1.2973814370848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699054488493617E-2"/>
                      <c:h val="5.107953635648687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D99-4BBF-97A7-4592BA6D19BC}"/>
                </c:ext>
              </c:extLst>
            </c:dLbl>
            <c:dLbl>
              <c:idx val="4"/>
              <c:layout>
                <c:manualLayout>
                  <c:x val="6.97162841669678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99-4BBF-97A7-4592BA6D19BC}"/>
                </c:ext>
              </c:extLst>
            </c:dLbl>
            <c:dLbl>
              <c:idx val="5"/>
              <c:layout>
                <c:manualLayout>
                  <c:x val="3.92946328941091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99-4BBF-97A7-4592BA6D19BC}"/>
                </c:ext>
              </c:extLst>
            </c:dLbl>
            <c:dLbl>
              <c:idx val="6"/>
              <c:layout>
                <c:manualLayout>
                  <c:x val="6.3378440151788881E-2"/>
                  <c:y val="6.61388968824559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99-4BBF-97A7-4592BA6D19BC}"/>
                </c:ext>
              </c:extLst>
            </c:dLbl>
            <c:dLbl>
              <c:idx val="7"/>
              <c:layout>
                <c:manualLayout>
                  <c:x val="2.78865136667871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99-4BBF-97A7-4592BA6D19BC}"/>
                </c:ext>
              </c:extLst>
            </c:dLbl>
            <c:dLbl>
              <c:idx val="8"/>
              <c:layout>
                <c:manualLayout>
                  <c:x val="3.80270640910733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99-4BBF-97A7-4592BA6D19BC}"/>
                </c:ext>
              </c:extLst>
            </c:dLbl>
            <c:dLbl>
              <c:idx val="9"/>
              <c:layout>
                <c:manualLayout>
                  <c:x val="2.9154082469822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99-4BBF-97A7-4592BA6D19BC}"/>
                </c:ext>
              </c:extLst>
            </c:dLbl>
            <c:dLbl>
              <c:idx val="10"/>
              <c:layout>
                <c:manualLayout>
                  <c:x val="3.67594952880375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99-4BBF-97A7-4592BA6D19BC}"/>
                </c:ext>
              </c:extLst>
            </c:dLbl>
            <c:dLbl>
              <c:idx val="11"/>
              <c:layout>
                <c:manualLayout>
                  <c:x val="3.4265553607909366E-2"/>
                  <c:y val="7.02774745677982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E2-43FE-9DFA-D0EFC1369171}"/>
                </c:ext>
              </c:extLst>
            </c:dLbl>
            <c:dLbl>
              <c:idx val="12"/>
              <c:layout>
                <c:manualLayout>
                  <c:x val="4.0384402466464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2-43FE-9DFA-D0EFC1369171}"/>
                </c:ext>
              </c:extLst>
            </c:dLbl>
            <c:dLbl>
              <c:idx val="13"/>
              <c:layout>
                <c:manualLayout>
                  <c:x val="3.4265553607909366E-2"/>
                  <c:y val="7.02774745677982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2-43FE-9DFA-D0EFC1369171}"/>
                </c:ext>
              </c:extLst>
            </c:dLbl>
            <c:dLbl>
              <c:idx val="14"/>
              <c:layout>
                <c:manualLayout>
                  <c:x val="3.5489323379620415E-2"/>
                  <c:y val="7.02774745677982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2-43FE-9DFA-D0EFC1369171}"/>
                </c:ext>
              </c:extLst>
            </c:dLbl>
            <c:dLbl>
              <c:idx val="15"/>
              <c:layout>
                <c:manualLayout>
                  <c:x val="4.0677737106511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E2-43FE-9DFA-D0EFC1369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'Liste zbirno'!$B$5:$B$14</c:f>
              <c:strCache>
                <c:ptCount val="10"/>
                <c:pt idx="0">
                  <c:v>Aleksandar Vučić </c:v>
                </c:pt>
                <c:pt idx="1">
                  <c:v>Svi ostali sa listi Sutra</c:v>
                </c:pt>
                <c:pt idx="2">
                  <c:v>        Vučić i svi ostali zbirno</c:v>
                </c:pt>
                <c:pt idx="3">
                  <c:v>Biram Borbu zbirno</c:v>
                </c:pt>
                <c:pt idx="4">
                  <c:v>Savo Manojlović</c:v>
                </c:pt>
                <c:pt idx="5">
                  <c:v>Dragan Đilas i SSP zbirno</c:v>
                </c:pt>
                <c:pt idx="6">
                  <c:v>Branislav Nestorović i Mi - snaga naroda</c:v>
                </c:pt>
                <c:pt idx="7">
                  <c:v>Branko Pavlović i Mi glas iz naroda</c:v>
                </c:pt>
                <c:pt idx="8">
                  <c:v>Ostali iz opozicije (Zelenović, dr Milić, Gajić, Miloš Jovanović, Ronin)</c:v>
                </c:pt>
                <c:pt idx="9">
                  <c:v>     Svi iz opozicije zbirno</c:v>
                </c:pt>
              </c:strCache>
            </c:strRef>
          </c:cat>
          <c:val>
            <c:numRef>
              <c:f>'Liste zbirno'!$F$5:$F$14</c:f>
              <c:numCache>
                <c:formatCode>General</c:formatCode>
                <c:ptCount val="10"/>
                <c:pt idx="0">
                  <c:v>169</c:v>
                </c:pt>
                <c:pt idx="1">
                  <c:v>111</c:v>
                </c:pt>
                <c:pt idx="2">
                  <c:v>280</c:v>
                </c:pt>
                <c:pt idx="3">
                  <c:v>33</c:v>
                </c:pt>
                <c:pt idx="4">
                  <c:v>18</c:v>
                </c:pt>
                <c:pt idx="5">
                  <c:v>10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D99-4BBF-97A7-4592BA6D1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gapDepth val="331"/>
        <c:shape val="cylinder"/>
        <c:axId val="79247616"/>
        <c:axId val="79253504"/>
        <c:axId val="0"/>
      </c:bar3DChart>
      <c:catAx>
        <c:axId val="7924761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79253504"/>
        <c:crosses val="autoZero"/>
        <c:auto val="1"/>
        <c:lblAlgn val="ctr"/>
        <c:lblOffset val="100"/>
        <c:noMultiLvlLbl val="0"/>
      </c:catAx>
      <c:valAx>
        <c:axId val="792535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7924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image" Target="../media/image3.jpe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2</xdr:row>
      <xdr:rowOff>47623</xdr:rowOff>
    </xdr:from>
    <xdr:to>
      <xdr:col>38</xdr:col>
      <xdr:colOff>582706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168088</xdr:colOff>
      <xdr:row>2</xdr:row>
      <xdr:rowOff>11206</xdr:rowOff>
    </xdr:from>
    <xdr:to>
      <xdr:col>54</xdr:col>
      <xdr:colOff>472888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10085</xdr:colOff>
      <xdr:row>36</xdr:row>
      <xdr:rowOff>30254</xdr:rowOff>
    </xdr:from>
    <xdr:to>
      <xdr:col>37</xdr:col>
      <xdr:colOff>347383</xdr:colOff>
      <xdr:row>73</xdr:row>
      <xdr:rowOff>22411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524995</xdr:colOff>
      <xdr:row>19</xdr:row>
      <xdr:rowOff>0</xdr:rowOff>
    </xdr:from>
    <xdr:to>
      <xdr:col>59</xdr:col>
      <xdr:colOff>24652</xdr:colOff>
      <xdr:row>42</xdr:row>
      <xdr:rowOff>58272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246528</xdr:colOff>
      <xdr:row>102</xdr:row>
      <xdr:rowOff>96370</xdr:rowOff>
    </xdr:from>
    <xdr:to>
      <xdr:col>27</xdr:col>
      <xdr:colOff>571499</xdr:colOff>
      <xdr:row>126</xdr:row>
      <xdr:rowOff>190499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504265</xdr:colOff>
      <xdr:row>102</xdr:row>
      <xdr:rowOff>89647</xdr:rowOff>
    </xdr:from>
    <xdr:to>
      <xdr:col>49</xdr:col>
      <xdr:colOff>201707</xdr:colOff>
      <xdr:row>126</xdr:row>
      <xdr:rowOff>183776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8965</xdr:colOff>
      <xdr:row>1</xdr:row>
      <xdr:rowOff>8965</xdr:rowOff>
    </xdr:from>
    <xdr:to>
      <xdr:col>1</xdr:col>
      <xdr:colOff>2889146</xdr:colOff>
      <xdr:row>2</xdr:row>
      <xdr:rowOff>71718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4B0A61-E176-4B05-929C-5512ACDDE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94" y="197224"/>
          <a:ext cx="2880181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0.00445</cdr:x>
      <cdr:y>0.00495</cdr:y>
    </cdr:from>
    <cdr:to>
      <cdr:x>0.20729</cdr:x>
      <cdr:y>0.04082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167167F-9D6A-A5A3-5C7E-5F93F4280FC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2316631" cy="36774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0.0049</cdr:x>
      <cdr:y>0.00767</cdr:y>
    </cdr:from>
    <cdr:to>
      <cdr:x>0.22778</cdr:x>
      <cdr:y>0.06308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167167F-9D6A-A5A3-5C7E-5F93F4280FC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2313097" cy="367181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2</xdr:row>
      <xdr:rowOff>47623</xdr:rowOff>
    </xdr:from>
    <xdr:to>
      <xdr:col>38</xdr:col>
      <xdr:colOff>582706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08A1FD-CF6C-4CD9-B446-CF5E646B4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168088</xdr:colOff>
      <xdr:row>2</xdr:row>
      <xdr:rowOff>11206</xdr:rowOff>
    </xdr:from>
    <xdr:to>
      <xdr:col>54</xdr:col>
      <xdr:colOff>472888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A0DBA4-70CD-45C9-B602-7605A3C9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10085</xdr:colOff>
      <xdr:row>31</xdr:row>
      <xdr:rowOff>30254</xdr:rowOff>
    </xdr:from>
    <xdr:to>
      <xdr:col>37</xdr:col>
      <xdr:colOff>347383</xdr:colOff>
      <xdr:row>68</xdr:row>
      <xdr:rowOff>22411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A0A028-9F50-4F56-8CD7-B5F06DAE8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524995</xdr:colOff>
      <xdr:row>14</xdr:row>
      <xdr:rowOff>0</xdr:rowOff>
    </xdr:from>
    <xdr:to>
      <xdr:col>59</xdr:col>
      <xdr:colOff>24652</xdr:colOff>
      <xdr:row>37</xdr:row>
      <xdr:rowOff>58272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EF719C-69E7-4A4A-8F47-99085A0FA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246528</xdr:colOff>
      <xdr:row>97</xdr:row>
      <xdr:rowOff>96370</xdr:rowOff>
    </xdr:from>
    <xdr:to>
      <xdr:col>27</xdr:col>
      <xdr:colOff>571499</xdr:colOff>
      <xdr:row>121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69A5B7-F897-4CE7-9FE9-803BE56A4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504265</xdr:colOff>
      <xdr:row>97</xdr:row>
      <xdr:rowOff>89647</xdr:rowOff>
    </xdr:from>
    <xdr:to>
      <xdr:col>49</xdr:col>
      <xdr:colOff>201707</xdr:colOff>
      <xdr:row>121</xdr:row>
      <xdr:rowOff>183776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B28E14F-AE36-4D71-939F-EC676AF65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77994</xdr:colOff>
      <xdr:row>1</xdr:row>
      <xdr:rowOff>58719</xdr:rowOff>
    </xdr:from>
    <xdr:to>
      <xdr:col>1</xdr:col>
      <xdr:colOff>2882154</xdr:colOff>
      <xdr:row>2</xdr:row>
      <xdr:rowOff>107611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167167F-9D6A-A5A3-5C7E-5F93F4280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523" y="246978"/>
          <a:ext cx="2804160" cy="443339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0.00447</cdr:x>
      <cdr:y>0.00458</cdr:y>
    </cdr:from>
    <cdr:to>
      <cdr:x>0.2947</cdr:x>
      <cdr:y>0.08221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167167F-9D6A-A5A3-5C7E-5F93F4280FC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052" y="31807"/>
          <a:ext cx="3314684" cy="53913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0.00492</cdr:x>
      <cdr:y>0.00752</cdr:y>
    </cdr:from>
    <cdr:to>
      <cdr:x>0.17893</cdr:x>
      <cdr:y>0.04975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5167167F-9D6A-A5A3-5C7E-5F93F4280FC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798395" cy="28547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Y102"/>
  <sheetViews>
    <sheetView zoomScale="70" zoomScaleNormal="70" workbookViewId="0">
      <selection activeCell="T5" sqref="T5"/>
    </sheetView>
  </sheetViews>
  <sheetFormatPr defaultColWidth="9.109375" defaultRowHeight="14.4" x14ac:dyDescent="0.3"/>
  <cols>
    <col min="1" max="1" width="9.109375" style="1"/>
    <col min="2" max="2" width="45.6640625" style="1" customWidth="1"/>
    <col min="3" max="5" width="8.88671875" style="1" customWidth="1"/>
    <col min="6" max="6" width="9.109375" style="1"/>
    <col min="7" max="7" width="1.6640625" style="1" customWidth="1"/>
    <col min="8" max="11" width="8.88671875" style="1" customWidth="1"/>
    <col min="12" max="12" width="1.6640625" style="1" customWidth="1"/>
    <col min="13" max="16" width="9.109375" style="1"/>
    <col min="17" max="19" width="0" style="1" hidden="1" customWidth="1"/>
    <col min="20" max="44" width="9.109375" style="1"/>
    <col min="45" max="45" width="9.109375" style="1" customWidth="1"/>
    <col min="46" max="16384" width="9.109375" style="1"/>
  </cols>
  <sheetData>
    <row r="1" spans="2:51" ht="15" thickBot="1" x14ac:dyDescent="0.35"/>
    <row r="2" spans="2:51" ht="31.2" customHeight="1" x14ac:dyDescent="0.3">
      <c r="B2" s="99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  <c r="Z2" s="1" t="s">
        <v>2</v>
      </c>
      <c r="AY2" s="1" t="s">
        <v>3</v>
      </c>
    </row>
    <row r="3" spans="2:51" ht="45.6" customHeight="1" thickBot="1" x14ac:dyDescent="0.35">
      <c r="B3" s="48"/>
      <c r="C3" s="94" t="s">
        <v>7</v>
      </c>
      <c r="D3" s="95"/>
      <c r="E3" s="95"/>
      <c r="F3" s="49"/>
      <c r="G3" s="49"/>
      <c r="H3" s="94" t="s">
        <v>8</v>
      </c>
      <c r="I3" s="94"/>
      <c r="J3" s="94"/>
      <c r="K3" s="49"/>
      <c r="L3" s="50"/>
      <c r="M3" s="96" t="s">
        <v>9</v>
      </c>
      <c r="N3" s="97"/>
      <c r="O3" s="98"/>
    </row>
    <row r="4" spans="2:51" ht="24.75" customHeight="1" thickBot="1" x14ac:dyDescent="0.35">
      <c r="B4" s="51" t="s">
        <v>10</v>
      </c>
      <c r="C4" s="52" t="s">
        <v>0</v>
      </c>
      <c r="D4" s="52">
        <v>0</v>
      </c>
      <c r="E4" s="52" t="s">
        <v>1</v>
      </c>
      <c r="F4" s="49"/>
      <c r="G4" s="52"/>
      <c r="H4" s="52" t="s">
        <v>0</v>
      </c>
      <c r="I4" s="52">
        <v>0</v>
      </c>
      <c r="J4" s="52" t="s">
        <v>1</v>
      </c>
      <c r="K4" s="49"/>
      <c r="L4" s="49"/>
      <c r="M4" s="53" t="s">
        <v>0</v>
      </c>
      <c r="N4" s="54">
        <v>0</v>
      </c>
      <c r="O4" s="55" t="s">
        <v>1</v>
      </c>
    </row>
    <row r="5" spans="2:51" ht="25.8" customHeight="1" x14ac:dyDescent="0.3">
      <c r="B5" s="33" t="s">
        <v>6</v>
      </c>
      <c r="C5" s="16">
        <v>150</v>
      </c>
      <c r="D5" s="4">
        <v>3</v>
      </c>
      <c r="E5" s="21">
        <v>16</v>
      </c>
      <c r="F5" s="12">
        <f t="shared" ref="F5:F19" si="0">SUM(C5:E5)</f>
        <v>169</v>
      </c>
      <c r="G5" s="59"/>
      <c r="H5" s="16">
        <v>76</v>
      </c>
      <c r="I5" s="4">
        <v>0</v>
      </c>
      <c r="J5" s="21">
        <v>7</v>
      </c>
      <c r="K5" s="5">
        <f t="shared" ref="K5:K19" si="1">SUM(H5:J5)</f>
        <v>83</v>
      </c>
      <c r="L5" s="56"/>
      <c r="M5" s="39">
        <f t="shared" ref="M5" si="2">PRODUCT(C5,1/F5)</f>
        <v>0.8875739644970414</v>
      </c>
      <c r="N5" s="40">
        <f t="shared" ref="N5" si="3">PRODUCT(D5,1/F5)</f>
        <v>1.7751479289940829E-2</v>
      </c>
      <c r="O5" s="41">
        <f t="shared" ref="O5" si="4">PRODUCT(E5,1/F5)</f>
        <v>9.4674556213017749E-2</v>
      </c>
      <c r="Q5" s="3">
        <f t="shared" ref="Q5:Q10" si="5">PRODUCT(J5,1/K5)</f>
        <v>8.4337349397590369E-2</v>
      </c>
      <c r="R5" s="3">
        <f t="shared" ref="R5:R10" si="6">PRODUCT(I5,1/K5)</f>
        <v>0</v>
      </c>
      <c r="S5" s="3">
        <f t="shared" ref="S5:S10" si="7">PRODUCT(H5,1/K5)</f>
        <v>0.9156626506024097</v>
      </c>
    </row>
    <row r="6" spans="2:51" ht="25.8" customHeight="1" x14ac:dyDescent="0.3">
      <c r="B6" s="34" t="s">
        <v>15</v>
      </c>
      <c r="C6" s="24">
        <v>3</v>
      </c>
      <c r="D6" s="25">
        <v>0</v>
      </c>
      <c r="E6" s="26">
        <v>3</v>
      </c>
      <c r="F6" s="27">
        <f>SUM(C6:E6)</f>
        <v>6</v>
      </c>
      <c r="G6" s="60"/>
      <c r="H6" s="17">
        <v>0</v>
      </c>
      <c r="I6" s="13">
        <v>0</v>
      </c>
      <c r="J6" s="22">
        <v>1</v>
      </c>
      <c r="K6" s="7">
        <f t="shared" si="1"/>
        <v>1</v>
      </c>
      <c r="L6" s="57"/>
      <c r="M6" s="42">
        <f t="shared" ref="M6:M18" si="8">PRODUCT(C6,1/F6)</f>
        <v>0.5</v>
      </c>
      <c r="N6" s="43">
        <f t="shared" ref="N6:N18" si="9">PRODUCT(D6,1/F6)</f>
        <v>0</v>
      </c>
      <c r="O6" s="44">
        <f t="shared" ref="O6:O18" si="10">PRODUCT(E6,1/F6)</f>
        <v>0.5</v>
      </c>
      <c r="Q6" s="3"/>
      <c r="R6" s="3"/>
      <c r="S6" s="3"/>
    </row>
    <row r="7" spans="2:51" ht="25.8" customHeight="1" x14ac:dyDescent="0.3">
      <c r="B7" s="34" t="s">
        <v>16</v>
      </c>
      <c r="C7" s="24">
        <v>7</v>
      </c>
      <c r="D7" s="25">
        <v>0</v>
      </c>
      <c r="E7" s="26">
        <v>0</v>
      </c>
      <c r="F7" s="27">
        <f t="shared" ref="F7:F9" si="11">SUM(C7:E7)</f>
        <v>7</v>
      </c>
      <c r="G7" s="60"/>
      <c r="H7" s="17">
        <v>0</v>
      </c>
      <c r="I7" s="13">
        <v>0</v>
      </c>
      <c r="J7" s="22">
        <v>0</v>
      </c>
      <c r="K7" s="7">
        <f t="shared" si="1"/>
        <v>0</v>
      </c>
      <c r="L7" s="57"/>
      <c r="M7" s="42">
        <f t="shared" si="8"/>
        <v>1</v>
      </c>
      <c r="N7" s="43">
        <f t="shared" si="9"/>
        <v>0</v>
      </c>
      <c r="O7" s="44">
        <f t="shared" si="10"/>
        <v>0</v>
      </c>
      <c r="Q7" s="3"/>
      <c r="R7" s="3"/>
      <c r="S7" s="3"/>
    </row>
    <row r="8" spans="2:51" ht="25.8" customHeight="1" x14ac:dyDescent="0.3">
      <c r="B8" s="34" t="s">
        <v>13</v>
      </c>
      <c r="C8" s="24">
        <v>2</v>
      </c>
      <c r="D8" s="25">
        <v>0</v>
      </c>
      <c r="E8" s="26">
        <v>0</v>
      </c>
      <c r="F8" s="27">
        <f t="shared" si="11"/>
        <v>2</v>
      </c>
      <c r="G8" s="60"/>
      <c r="H8" s="17">
        <v>0</v>
      </c>
      <c r="I8" s="13">
        <v>0</v>
      </c>
      <c r="J8" s="22">
        <v>0</v>
      </c>
      <c r="K8" s="7">
        <f t="shared" si="1"/>
        <v>0</v>
      </c>
      <c r="L8" s="57"/>
      <c r="M8" s="42">
        <f t="shared" si="8"/>
        <v>1</v>
      </c>
      <c r="N8" s="43">
        <f t="shared" si="9"/>
        <v>0</v>
      </c>
      <c r="O8" s="44">
        <f t="shared" si="10"/>
        <v>0</v>
      </c>
      <c r="Q8" s="3"/>
      <c r="R8" s="3"/>
      <c r="S8" s="3"/>
    </row>
    <row r="9" spans="2:51" ht="25.8" customHeight="1" x14ac:dyDescent="0.3">
      <c r="B9" s="34" t="s">
        <v>17</v>
      </c>
      <c r="C9" s="24">
        <v>2</v>
      </c>
      <c r="D9" s="25">
        <v>0</v>
      </c>
      <c r="E9" s="26">
        <v>1</v>
      </c>
      <c r="F9" s="27">
        <f t="shared" si="11"/>
        <v>3</v>
      </c>
      <c r="G9" s="60"/>
      <c r="H9" s="17">
        <v>0</v>
      </c>
      <c r="I9" s="13">
        <v>0</v>
      </c>
      <c r="J9" s="22">
        <v>0</v>
      </c>
      <c r="K9" s="7">
        <f t="shared" si="1"/>
        <v>0</v>
      </c>
      <c r="L9" s="57"/>
      <c r="M9" s="42">
        <f t="shared" si="8"/>
        <v>0.66666666666666663</v>
      </c>
      <c r="N9" s="43">
        <f t="shared" si="9"/>
        <v>0</v>
      </c>
      <c r="O9" s="44">
        <f t="shared" si="10"/>
        <v>0.33333333333333331</v>
      </c>
      <c r="Q9" s="3"/>
      <c r="R9" s="3"/>
      <c r="S9" s="3"/>
    </row>
    <row r="10" spans="2:51" ht="25.8" customHeight="1" thickBot="1" x14ac:dyDescent="0.35">
      <c r="B10" s="35" t="s">
        <v>11</v>
      </c>
      <c r="C10" s="17">
        <v>82</v>
      </c>
      <c r="D10" s="13">
        <v>0</v>
      </c>
      <c r="E10" s="22">
        <v>11</v>
      </c>
      <c r="F10" s="14">
        <f t="shared" si="0"/>
        <v>93</v>
      </c>
      <c r="G10" s="60"/>
      <c r="H10" s="17">
        <v>31</v>
      </c>
      <c r="I10" s="13">
        <v>0</v>
      </c>
      <c r="J10" s="22">
        <v>4</v>
      </c>
      <c r="K10" s="7">
        <f t="shared" si="1"/>
        <v>35</v>
      </c>
      <c r="L10" s="57"/>
      <c r="M10" s="42">
        <f t="shared" si="8"/>
        <v>0.88172043010752699</v>
      </c>
      <c r="N10" s="43">
        <f t="shared" si="9"/>
        <v>0</v>
      </c>
      <c r="O10" s="44">
        <f t="shared" si="10"/>
        <v>0.11827956989247312</v>
      </c>
      <c r="Q10" s="3">
        <f t="shared" si="5"/>
        <v>0.11428571428571428</v>
      </c>
      <c r="R10" s="3">
        <f t="shared" si="6"/>
        <v>0</v>
      </c>
      <c r="S10" s="3">
        <f t="shared" si="7"/>
        <v>0.88571428571428568</v>
      </c>
    </row>
    <row r="11" spans="2:51" ht="25.8" customHeight="1" x14ac:dyDescent="0.3">
      <c r="B11" s="36" t="s">
        <v>12</v>
      </c>
      <c r="C11" s="17">
        <v>0</v>
      </c>
      <c r="D11" s="13">
        <v>0</v>
      </c>
      <c r="E11" s="22">
        <v>7</v>
      </c>
      <c r="F11" s="14">
        <f t="shared" si="0"/>
        <v>7</v>
      </c>
      <c r="G11" s="60"/>
      <c r="H11" s="17">
        <v>0</v>
      </c>
      <c r="I11" s="13">
        <v>0</v>
      </c>
      <c r="J11" s="22">
        <v>2</v>
      </c>
      <c r="K11" s="7">
        <f t="shared" si="1"/>
        <v>2</v>
      </c>
      <c r="L11" s="57"/>
      <c r="M11" s="42">
        <f t="shared" si="8"/>
        <v>0</v>
      </c>
      <c r="N11" s="43">
        <f t="shared" si="9"/>
        <v>0</v>
      </c>
      <c r="O11" s="44">
        <f t="shared" si="10"/>
        <v>1</v>
      </c>
      <c r="Q11" s="3"/>
      <c r="R11" s="3"/>
      <c r="S11" s="3"/>
    </row>
    <row r="12" spans="2:51" ht="25.8" customHeight="1" thickBot="1" x14ac:dyDescent="0.35">
      <c r="B12" s="35" t="s">
        <v>18</v>
      </c>
      <c r="C12" s="17">
        <v>3</v>
      </c>
      <c r="D12" s="13">
        <v>0</v>
      </c>
      <c r="E12" s="22">
        <v>0</v>
      </c>
      <c r="F12" s="14">
        <f t="shared" si="0"/>
        <v>3</v>
      </c>
      <c r="G12" s="60"/>
      <c r="H12" s="17">
        <v>0</v>
      </c>
      <c r="I12" s="13">
        <v>0</v>
      </c>
      <c r="J12" s="22">
        <v>0</v>
      </c>
      <c r="K12" s="7">
        <f t="shared" si="1"/>
        <v>0</v>
      </c>
      <c r="L12" s="57"/>
      <c r="M12" s="42">
        <f t="shared" si="8"/>
        <v>1</v>
      </c>
      <c r="N12" s="43">
        <f t="shared" si="9"/>
        <v>0</v>
      </c>
      <c r="O12" s="44">
        <f t="shared" si="10"/>
        <v>0</v>
      </c>
      <c r="Q12" s="3"/>
      <c r="R12" s="3"/>
      <c r="S12" s="3"/>
    </row>
    <row r="13" spans="2:51" ht="25.8" customHeight="1" x14ac:dyDescent="0.3">
      <c r="B13" s="36" t="s">
        <v>19</v>
      </c>
      <c r="C13" s="17">
        <v>3</v>
      </c>
      <c r="D13" s="13">
        <v>0</v>
      </c>
      <c r="E13" s="22">
        <v>0</v>
      </c>
      <c r="F13" s="14">
        <f>SUM(C13:E13)</f>
        <v>3</v>
      </c>
      <c r="G13" s="60"/>
      <c r="H13" s="17">
        <v>0</v>
      </c>
      <c r="I13" s="13">
        <v>0</v>
      </c>
      <c r="J13" s="22">
        <v>0</v>
      </c>
      <c r="K13" s="7">
        <f t="shared" si="1"/>
        <v>0</v>
      </c>
      <c r="L13" s="57"/>
      <c r="M13" s="42">
        <f t="shared" si="8"/>
        <v>1</v>
      </c>
      <c r="N13" s="43">
        <f t="shared" si="9"/>
        <v>0</v>
      </c>
      <c r="O13" s="44">
        <f t="shared" si="10"/>
        <v>0</v>
      </c>
      <c r="Q13" s="3"/>
      <c r="R13" s="3"/>
      <c r="S13" s="3"/>
    </row>
    <row r="14" spans="2:51" ht="25.8" customHeight="1" x14ac:dyDescent="0.3">
      <c r="B14" s="37" t="s">
        <v>22</v>
      </c>
      <c r="C14" s="17">
        <v>2</v>
      </c>
      <c r="D14" s="13">
        <v>0</v>
      </c>
      <c r="E14" s="22">
        <v>6</v>
      </c>
      <c r="F14" s="14">
        <f>SUM(C14:E14)</f>
        <v>8</v>
      </c>
      <c r="G14" s="60"/>
      <c r="H14" s="17">
        <v>0</v>
      </c>
      <c r="I14" s="13">
        <v>0</v>
      </c>
      <c r="J14" s="22">
        <v>0</v>
      </c>
      <c r="K14" s="7">
        <f t="shared" si="1"/>
        <v>0</v>
      </c>
      <c r="L14" s="57"/>
      <c r="M14" s="42">
        <f t="shared" si="8"/>
        <v>0.25</v>
      </c>
      <c r="N14" s="43">
        <f t="shared" si="9"/>
        <v>0</v>
      </c>
      <c r="O14" s="44">
        <f t="shared" si="10"/>
        <v>0.75</v>
      </c>
      <c r="Q14" s="3"/>
      <c r="R14" s="3"/>
      <c r="S14" s="3"/>
    </row>
    <row r="15" spans="2:51" ht="25.8" customHeight="1" x14ac:dyDescent="0.3">
      <c r="B15" s="38" t="s">
        <v>20</v>
      </c>
      <c r="C15" s="17">
        <v>9</v>
      </c>
      <c r="D15" s="13">
        <v>1</v>
      </c>
      <c r="E15" s="22">
        <v>14</v>
      </c>
      <c r="F15" s="14">
        <f>SUM(C15:E15)</f>
        <v>24</v>
      </c>
      <c r="G15" s="60"/>
      <c r="H15" s="17">
        <v>2</v>
      </c>
      <c r="I15" s="13">
        <v>0</v>
      </c>
      <c r="J15" s="22">
        <v>1</v>
      </c>
      <c r="K15" s="7">
        <f t="shared" si="1"/>
        <v>3</v>
      </c>
      <c r="L15" s="57"/>
      <c r="M15" s="42">
        <f t="shared" si="8"/>
        <v>0.375</v>
      </c>
      <c r="N15" s="43">
        <f t="shared" si="9"/>
        <v>4.1666666666666664E-2</v>
      </c>
      <c r="O15" s="44">
        <f t="shared" si="10"/>
        <v>0.58333333333333326</v>
      </c>
      <c r="Q15" s="3"/>
      <c r="R15" s="3"/>
      <c r="S15" s="3"/>
    </row>
    <row r="16" spans="2:51" ht="25.8" customHeight="1" thickBot="1" x14ac:dyDescent="0.35">
      <c r="B16" s="35" t="s">
        <v>21</v>
      </c>
      <c r="C16" s="17">
        <v>6</v>
      </c>
      <c r="D16" s="13">
        <v>0</v>
      </c>
      <c r="E16" s="22">
        <v>12</v>
      </c>
      <c r="F16" s="14">
        <f>SUM(C16:E16)</f>
        <v>18</v>
      </c>
      <c r="G16" s="60"/>
      <c r="H16" s="17">
        <v>2</v>
      </c>
      <c r="I16" s="13">
        <v>0</v>
      </c>
      <c r="J16" s="22">
        <v>2</v>
      </c>
      <c r="K16" s="7">
        <f t="shared" si="1"/>
        <v>4</v>
      </c>
      <c r="L16" s="57"/>
      <c r="M16" s="42">
        <f t="shared" si="8"/>
        <v>0.33333333333333331</v>
      </c>
      <c r="N16" s="43">
        <f t="shared" si="9"/>
        <v>0</v>
      </c>
      <c r="O16" s="44">
        <f t="shared" si="10"/>
        <v>0.66666666666666663</v>
      </c>
      <c r="Q16" s="3"/>
      <c r="R16" s="3"/>
      <c r="S16" s="3"/>
    </row>
    <row r="17" spans="2:19" ht="25.8" customHeight="1" x14ac:dyDescent="0.3">
      <c r="B17" s="36" t="s">
        <v>23</v>
      </c>
      <c r="C17" s="17">
        <v>1</v>
      </c>
      <c r="D17" s="13">
        <v>0</v>
      </c>
      <c r="E17" s="22">
        <v>1</v>
      </c>
      <c r="F17" s="14">
        <f t="shared" si="0"/>
        <v>2</v>
      </c>
      <c r="G17" s="60"/>
      <c r="H17" s="17">
        <v>0</v>
      </c>
      <c r="I17" s="13">
        <v>0</v>
      </c>
      <c r="J17" s="22">
        <v>0</v>
      </c>
      <c r="K17" s="7">
        <f t="shared" si="1"/>
        <v>0</v>
      </c>
      <c r="L17" s="57"/>
      <c r="M17" s="42">
        <f t="shared" si="8"/>
        <v>0.5</v>
      </c>
      <c r="N17" s="43">
        <f t="shared" si="9"/>
        <v>0</v>
      </c>
      <c r="O17" s="44">
        <f t="shared" si="10"/>
        <v>0.5</v>
      </c>
      <c r="Q17" s="3"/>
      <c r="R17" s="3"/>
      <c r="S17" s="3"/>
    </row>
    <row r="18" spans="2:19" ht="25.8" customHeight="1" x14ac:dyDescent="0.3">
      <c r="B18" s="38" t="s">
        <v>24</v>
      </c>
      <c r="C18" s="17">
        <v>1</v>
      </c>
      <c r="D18" s="13">
        <v>0</v>
      </c>
      <c r="E18" s="22">
        <v>0</v>
      </c>
      <c r="F18" s="14">
        <f t="shared" si="0"/>
        <v>1</v>
      </c>
      <c r="G18" s="60"/>
      <c r="H18" s="17">
        <v>0</v>
      </c>
      <c r="I18" s="13">
        <v>0</v>
      </c>
      <c r="J18" s="22">
        <v>0</v>
      </c>
      <c r="K18" s="7">
        <f t="shared" si="1"/>
        <v>0</v>
      </c>
      <c r="L18" s="57"/>
      <c r="M18" s="42">
        <f t="shared" si="8"/>
        <v>1</v>
      </c>
      <c r="N18" s="43">
        <f t="shared" si="9"/>
        <v>0</v>
      </c>
      <c r="O18" s="44">
        <f t="shared" si="10"/>
        <v>0</v>
      </c>
      <c r="Q18" s="3"/>
      <c r="R18" s="3"/>
      <c r="S18" s="3"/>
    </row>
    <row r="19" spans="2:19" ht="41.4" customHeight="1" thickBot="1" x14ac:dyDescent="0.35">
      <c r="B19" s="35" t="s">
        <v>25</v>
      </c>
      <c r="C19" s="18">
        <v>2</v>
      </c>
      <c r="D19" s="9">
        <v>0</v>
      </c>
      <c r="E19" s="23">
        <v>3</v>
      </c>
      <c r="F19" s="15">
        <f t="shared" si="0"/>
        <v>5</v>
      </c>
      <c r="G19" s="61"/>
      <c r="H19" s="18">
        <v>0</v>
      </c>
      <c r="I19" s="9">
        <v>0</v>
      </c>
      <c r="J19" s="23">
        <v>0</v>
      </c>
      <c r="K19" s="10">
        <f t="shared" si="1"/>
        <v>0</v>
      </c>
      <c r="L19" s="58"/>
      <c r="M19" s="45">
        <f t="shared" ref="M19" si="12">PRODUCT(C19,1/F19)</f>
        <v>0.4</v>
      </c>
      <c r="N19" s="46">
        <f t="shared" ref="N19" si="13">PRODUCT(D19,1/F19)</f>
        <v>0</v>
      </c>
      <c r="O19" s="47">
        <f t="shared" ref="O19" si="14">PRODUCT(E19,1/F19)</f>
        <v>0.60000000000000009</v>
      </c>
      <c r="Q19" s="3"/>
      <c r="R19" s="3"/>
      <c r="S19" s="3"/>
    </row>
    <row r="20" spans="2:19" ht="24.75" customHeight="1" x14ac:dyDescent="0.3">
      <c r="B20"/>
    </row>
    <row r="22" spans="2:19" x14ac:dyDescent="0.3">
      <c r="B22" s="2"/>
      <c r="C22" s="2"/>
      <c r="D22" s="2"/>
      <c r="E22" s="2"/>
      <c r="G22" s="2"/>
      <c r="H22" s="2"/>
      <c r="I22" s="2"/>
      <c r="J22" s="2"/>
    </row>
    <row r="23" spans="2:19" x14ac:dyDescent="0.3">
      <c r="B23" s="2"/>
      <c r="C23" s="2"/>
      <c r="D23" s="2"/>
      <c r="E23" s="2"/>
      <c r="G23" s="2"/>
      <c r="H23" s="2"/>
      <c r="I23" s="2"/>
      <c r="J23" s="2"/>
    </row>
    <row r="24" spans="2:19" x14ac:dyDescent="0.3">
      <c r="B24" s="2"/>
      <c r="C24" s="2"/>
      <c r="D24" s="2"/>
      <c r="E24" s="2"/>
      <c r="G24" s="2"/>
      <c r="H24" s="2"/>
      <c r="I24" s="2"/>
      <c r="J24" s="2"/>
    </row>
    <row r="25" spans="2:19" x14ac:dyDescent="0.3">
      <c r="B25" s="2"/>
      <c r="C25" s="2"/>
      <c r="D25" s="2"/>
      <c r="E25" s="2"/>
      <c r="G25" s="2"/>
      <c r="H25" s="2"/>
      <c r="I25" s="2"/>
      <c r="J25" s="2"/>
    </row>
    <row r="26" spans="2:19" x14ac:dyDescent="0.3">
      <c r="B26" s="2"/>
      <c r="C26" s="2"/>
      <c r="D26" s="2"/>
      <c r="E26" s="2"/>
      <c r="G26" s="2"/>
      <c r="H26" s="2"/>
      <c r="I26" s="2"/>
      <c r="J26" s="2"/>
    </row>
    <row r="27" spans="2:19" x14ac:dyDescent="0.3">
      <c r="B27" s="2"/>
      <c r="C27" s="2"/>
      <c r="D27" s="2"/>
      <c r="E27" s="2"/>
      <c r="G27" s="2"/>
      <c r="H27" s="2"/>
      <c r="I27" s="2"/>
      <c r="J27" s="2"/>
    </row>
    <row r="28" spans="2:19" x14ac:dyDescent="0.3">
      <c r="B28" s="2"/>
      <c r="C28" s="2"/>
      <c r="D28" s="2"/>
      <c r="E28" s="2"/>
      <c r="G28" s="2"/>
      <c r="H28" s="2"/>
      <c r="I28" s="2"/>
      <c r="J28" s="2"/>
    </row>
    <row r="29" spans="2:19" x14ac:dyDescent="0.3">
      <c r="B29" s="2"/>
    </row>
    <row r="101" spans="21:33" x14ac:dyDescent="0.3">
      <c r="U101" s="1" t="s">
        <v>5</v>
      </c>
    </row>
    <row r="102" spans="21:33" x14ac:dyDescent="0.3">
      <c r="AG102" s="1" t="s">
        <v>4</v>
      </c>
    </row>
  </sheetData>
  <sortState xmlns:xlrd2="http://schemas.microsoft.com/office/spreadsheetml/2017/richdata2" ref="B5:K19">
    <sortCondition descending="1" ref="F5:F19"/>
  </sortState>
  <mergeCells count="4">
    <mergeCell ref="C3:E3"/>
    <mergeCell ref="M3:O3"/>
    <mergeCell ref="B2:O2"/>
    <mergeCell ref="H3:J3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A40C-BEE9-4CEF-8451-031C6E14AC77}">
  <dimension ref="B1:AY97"/>
  <sheetViews>
    <sheetView tabSelected="1" topLeftCell="T1" zoomScale="85" zoomScaleNormal="85" workbookViewId="0">
      <selection activeCell="AP8" sqref="AP8"/>
    </sheetView>
  </sheetViews>
  <sheetFormatPr defaultColWidth="9.109375" defaultRowHeight="14.4" x14ac:dyDescent="0.3"/>
  <cols>
    <col min="1" max="1" width="9.109375" style="1"/>
    <col min="2" max="2" width="45.109375" style="1" customWidth="1"/>
    <col min="3" max="5" width="8.88671875" style="1" customWidth="1"/>
    <col min="6" max="6" width="9.109375" style="1"/>
    <col min="7" max="7" width="1.6640625" style="1" customWidth="1"/>
    <col min="8" max="11" width="8.88671875" style="1" customWidth="1"/>
    <col min="12" max="12" width="3.44140625" style="1" customWidth="1"/>
    <col min="13" max="16" width="9.109375" style="1"/>
    <col min="17" max="19" width="0" style="1" hidden="1" customWidth="1"/>
    <col min="20" max="16384" width="9.109375" style="1"/>
  </cols>
  <sheetData>
    <row r="1" spans="2:51" ht="15" thickBot="1" x14ac:dyDescent="0.35"/>
    <row r="2" spans="2:51" ht="31.2" customHeight="1" x14ac:dyDescent="0.3">
      <c r="B2" s="99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  <c r="Z2" s="1" t="s">
        <v>2</v>
      </c>
      <c r="AY2" s="1" t="s">
        <v>3</v>
      </c>
    </row>
    <row r="3" spans="2:51" ht="45.6" customHeight="1" thickBot="1" x14ac:dyDescent="0.35">
      <c r="B3" s="48"/>
      <c r="C3" s="94" t="s">
        <v>7</v>
      </c>
      <c r="D3" s="95"/>
      <c r="E3" s="95"/>
      <c r="F3" s="49"/>
      <c r="G3" s="49"/>
      <c r="H3" s="94" t="s">
        <v>8</v>
      </c>
      <c r="I3" s="94"/>
      <c r="J3" s="94"/>
      <c r="K3" s="49"/>
      <c r="L3" s="50"/>
      <c r="M3" s="96" t="s">
        <v>9</v>
      </c>
      <c r="N3" s="97"/>
      <c r="O3" s="98"/>
    </row>
    <row r="4" spans="2:51" ht="24.75" customHeight="1" thickBot="1" x14ac:dyDescent="0.35">
      <c r="B4" s="51" t="s">
        <v>10</v>
      </c>
      <c r="C4" s="52" t="s">
        <v>0</v>
      </c>
      <c r="D4" s="52">
        <v>0</v>
      </c>
      <c r="E4" s="52" t="s">
        <v>1</v>
      </c>
      <c r="F4" s="49"/>
      <c r="G4" s="52"/>
      <c r="H4" s="52" t="s">
        <v>0</v>
      </c>
      <c r="I4" s="52">
        <v>0</v>
      </c>
      <c r="J4" s="52" t="s">
        <v>1</v>
      </c>
      <c r="K4" s="49"/>
      <c r="L4" s="49"/>
      <c r="M4" s="62" t="s">
        <v>0</v>
      </c>
      <c r="N4" s="63">
        <v>0</v>
      </c>
      <c r="O4" s="64" t="s">
        <v>1</v>
      </c>
    </row>
    <row r="5" spans="2:51" ht="30" customHeight="1" x14ac:dyDescent="0.3">
      <c r="B5" s="89" t="s">
        <v>26</v>
      </c>
      <c r="C5" s="19">
        <v>150</v>
      </c>
      <c r="D5" s="4">
        <v>3</v>
      </c>
      <c r="E5" s="21">
        <v>16</v>
      </c>
      <c r="F5" s="5">
        <f t="shared" ref="F5:F14" si="0">SUM(C5:E5)</f>
        <v>169</v>
      </c>
      <c r="G5" s="65"/>
      <c r="H5" s="16">
        <v>76</v>
      </c>
      <c r="I5" s="4">
        <v>0</v>
      </c>
      <c r="J5" s="21">
        <v>7</v>
      </c>
      <c r="K5" s="5">
        <f t="shared" ref="K5:K14" si="1">SUM(H5:J5)</f>
        <v>83</v>
      </c>
      <c r="L5" s="57"/>
      <c r="M5" s="42">
        <f t="shared" ref="M5:M14" si="2">PRODUCT(C5,1/F5)</f>
        <v>0.8875739644970414</v>
      </c>
      <c r="N5" s="43">
        <f t="shared" ref="N5:N14" si="3">PRODUCT(D5,1/F5)</f>
        <v>1.7751479289940829E-2</v>
      </c>
      <c r="O5" s="44">
        <f t="shared" ref="O5:O14" si="4">PRODUCT(E5,1/F5)</f>
        <v>9.4674556213017749E-2</v>
      </c>
      <c r="Q5" s="3">
        <f t="shared" ref="Q5" si="5">PRODUCT(J5,1/K5)</f>
        <v>8.4337349397590369E-2</v>
      </c>
      <c r="R5" s="3">
        <f t="shared" ref="R5" si="6">PRODUCT(I5,1/K5)</f>
        <v>0</v>
      </c>
      <c r="S5" s="3">
        <f t="shared" ref="S5" si="7">PRODUCT(H5,1/K5)</f>
        <v>0.9156626506024097</v>
      </c>
    </row>
    <row r="6" spans="2:51" ht="30" customHeight="1" x14ac:dyDescent="0.3">
      <c r="B6" s="90" t="s">
        <v>27</v>
      </c>
      <c r="C6" s="20">
        <v>96</v>
      </c>
      <c r="D6" s="13">
        <v>0</v>
      </c>
      <c r="E6" s="28">
        <v>15</v>
      </c>
      <c r="F6" s="7">
        <f t="shared" si="0"/>
        <v>111</v>
      </c>
      <c r="G6" s="66"/>
      <c r="H6" s="17">
        <v>31</v>
      </c>
      <c r="I6" s="13">
        <v>0</v>
      </c>
      <c r="J6" s="28">
        <v>5</v>
      </c>
      <c r="K6" s="7">
        <f t="shared" si="1"/>
        <v>36</v>
      </c>
      <c r="L6" s="57"/>
      <c r="M6" s="42">
        <f t="shared" si="2"/>
        <v>0.86486486486486491</v>
      </c>
      <c r="N6" s="43">
        <f t="shared" si="3"/>
        <v>0</v>
      </c>
      <c r="O6" s="44">
        <f t="shared" si="4"/>
        <v>0.13513513513513514</v>
      </c>
      <c r="Q6" s="3"/>
      <c r="R6" s="3"/>
      <c r="S6" s="3"/>
    </row>
    <row r="7" spans="2:51" ht="30" customHeight="1" thickBot="1" x14ac:dyDescent="0.35">
      <c r="B7" s="92" t="s">
        <v>28</v>
      </c>
      <c r="C7" s="86">
        <v>246</v>
      </c>
      <c r="D7" s="30">
        <v>3</v>
      </c>
      <c r="E7" s="31">
        <v>31</v>
      </c>
      <c r="F7" s="32">
        <f t="shared" si="0"/>
        <v>280</v>
      </c>
      <c r="G7" s="67"/>
      <c r="H7" s="29">
        <v>107</v>
      </c>
      <c r="I7" s="30">
        <v>0</v>
      </c>
      <c r="J7" s="31">
        <v>12</v>
      </c>
      <c r="K7" s="32">
        <f t="shared" si="1"/>
        <v>119</v>
      </c>
      <c r="L7" s="72"/>
      <c r="M7" s="69">
        <f t="shared" ref="M7" si="8">PRODUCT(C7,1/F7)</f>
        <v>0.87857142857142856</v>
      </c>
      <c r="N7" s="70">
        <f t="shared" ref="N7" si="9">PRODUCT(D7,1/F7)</f>
        <v>1.0714285714285714E-2</v>
      </c>
      <c r="O7" s="71">
        <f t="shared" ref="O7" si="10">PRODUCT(E7,1/F7)</f>
        <v>0.11071428571428571</v>
      </c>
      <c r="Q7" s="3"/>
      <c r="R7" s="3"/>
      <c r="S7" s="3"/>
    </row>
    <row r="8" spans="2:51" ht="30" customHeight="1" x14ac:dyDescent="0.3">
      <c r="B8" s="91" t="s">
        <v>30</v>
      </c>
      <c r="C8" s="20">
        <v>14</v>
      </c>
      <c r="D8" s="13">
        <v>1</v>
      </c>
      <c r="E8" s="28">
        <v>18</v>
      </c>
      <c r="F8" s="7">
        <f>SUM(C8:E8)</f>
        <v>33</v>
      </c>
      <c r="G8" s="56"/>
      <c r="H8" s="17">
        <v>2</v>
      </c>
      <c r="I8" s="13">
        <v>0</v>
      </c>
      <c r="J8" s="28">
        <v>1</v>
      </c>
      <c r="K8" s="7">
        <f>SUM(H8:J8)</f>
        <v>3</v>
      </c>
      <c r="L8" s="57"/>
      <c r="M8" s="42">
        <f>PRODUCT(C8,1/F8)</f>
        <v>0.42424242424242425</v>
      </c>
      <c r="N8" s="43">
        <f>PRODUCT(D8,1/F8)</f>
        <v>3.0303030303030304E-2</v>
      </c>
      <c r="O8" s="44">
        <f>PRODUCT(E8,1/F8)</f>
        <v>0.54545454545454541</v>
      </c>
      <c r="Q8" s="3"/>
      <c r="R8" s="3"/>
      <c r="S8" s="3"/>
    </row>
    <row r="9" spans="2:51" ht="30" customHeight="1" thickBot="1" x14ac:dyDescent="0.35">
      <c r="B9" s="91" t="s">
        <v>21</v>
      </c>
      <c r="C9" s="20">
        <v>6</v>
      </c>
      <c r="D9" s="13">
        <v>0</v>
      </c>
      <c r="E9" s="28">
        <v>12</v>
      </c>
      <c r="F9" s="7">
        <f t="shared" si="0"/>
        <v>18</v>
      </c>
      <c r="G9" s="58"/>
      <c r="H9" s="17">
        <v>2</v>
      </c>
      <c r="I9" s="13">
        <v>0</v>
      </c>
      <c r="J9" s="28">
        <v>2</v>
      </c>
      <c r="K9" s="7">
        <f t="shared" si="1"/>
        <v>4</v>
      </c>
      <c r="L9" s="57"/>
      <c r="M9" s="42">
        <f t="shared" si="2"/>
        <v>0.33333333333333331</v>
      </c>
      <c r="N9" s="43">
        <f t="shared" si="3"/>
        <v>0</v>
      </c>
      <c r="O9" s="44">
        <f t="shared" si="4"/>
        <v>0.66666666666666663</v>
      </c>
      <c r="Q9" s="3"/>
      <c r="R9" s="3"/>
      <c r="S9" s="3"/>
    </row>
    <row r="10" spans="2:51" ht="30" customHeight="1" thickBot="1" x14ac:dyDescent="0.35">
      <c r="B10" s="91" t="s">
        <v>29</v>
      </c>
      <c r="C10" s="20">
        <v>3</v>
      </c>
      <c r="D10" s="13">
        <v>0</v>
      </c>
      <c r="E10" s="28">
        <v>7</v>
      </c>
      <c r="F10" s="7">
        <f>SUM(C10:E10)</f>
        <v>10</v>
      </c>
      <c r="G10" s="65"/>
      <c r="H10" s="17">
        <v>0</v>
      </c>
      <c r="I10" s="13">
        <v>0</v>
      </c>
      <c r="J10" s="28">
        <v>2</v>
      </c>
      <c r="K10" s="7">
        <f>SUM(H10:J10)</f>
        <v>2</v>
      </c>
      <c r="L10" s="57"/>
      <c r="M10" s="42">
        <f>PRODUCT(C10,1/F10)</f>
        <v>0.30000000000000004</v>
      </c>
      <c r="N10" s="43">
        <f>PRODUCT(D10,1/F10)</f>
        <v>0</v>
      </c>
      <c r="O10" s="44">
        <f>PRODUCT(E10,1/F10)</f>
        <v>0.70000000000000007</v>
      </c>
      <c r="Q10" s="3"/>
      <c r="R10" s="3"/>
      <c r="S10" s="3"/>
    </row>
    <row r="11" spans="2:51" ht="30" customHeight="1" thickBot="1" x14ac:dyDescent="0.35">
      <c r="B11" s="91" t="s">
        <v>23</v>
      </c>
      <c r="C11" s="20">
        <v>1</v>
      </c>
      <c r="D11" s="13">
        <v>0</v>
      </c>
      <c r="E11" s="28">
        <v>1</v>
      </c>
      <c r="F11" s="7">
        <f t="shared" si="0"/>
        <v>2</v>
      </c>
      <c r="G11" s="68"/>
      <c r="H11" s="17">
        <v>0</v>
      </c>
      <c r="I11" s="13">
        <v>0</v>
      </c>
      <c r="J11" s="28">
        <v>0</v>
      </c>
      <c r="K11" s="7">
        <f t="shared" si="1"/>
        <v>0</v>
      </c>
      <c r="L11" s="57"/>
      <c r="M11" s="42">
        <f t="shared" si="2"/>
        <v>0.5</v>
      </c>
      <c r="N11" s="43">
        <f t="shared" si="3"/>
        <v>0</v>
      </c>
      <c r="O11" s="44">
        <f t="shared" si="4"/>
        <v>0.5</v>
      </c>
      <c r="Q11" s="3"/>
      <c r="R11" s="3"/>
      <c r="S11" s="3"/>
    </row>
    <row r="12" spans="2:51" ht="30" customHeight="1" thickBot="1" x14ac:dyDescent="0.35">
      <c r="B12" s="91" t="s">
        <v>24</v>
      </c>
      <c r="C12" s="20">
        <v>1</v>
      </c>
      <c r="D12" s="13">
        <v>0</v>
      </c>
      <c r="E12" s="28">
        <v>0</v>
      </c>
      <c r="F12" s="7">
        <f t="shared" si="0"/>
        <v>1</v>
      </c>
      <c r="G12" s="68"/>
      <c r="H12" s="17">
        <v>0</v>
      </c>
      <c r="I12" s="13">
        <v>0</v>
      </c>
      <c r="J12" s="28">
        <v>0</v>
      </c>
      <c r="K12" s="7">
        <f t="shared" si="1"/>
        <v>0</v>
      </c>
      <c r="L12" s="57"/>
      <c r="M12" s="42">
        <f t="shared" si="2"/>
        <v>1</v>
      </c>
      <c r="N12" s="43">
        <f t="shared" si="3"/>
        <v>0</v>
      </c>
      <c r="O12" s="44">
        <f t="shared" si="4"/>
        <v>0</v>
      </c>
      <c r="Q12" s="3"/>
      <c r="R12" s="3"/>
      <c r="S12" s="3"/>
    </row>
    <row r="13" spans="2:51" ht="36.6" customHeight="1" thickBot="1" x14ac:dyDescent="0.35">
      <c r="B13" s="91" t="s">
        <v>25</v>
      </c>
      <c r="C13" s="87">
        <v>2</v>
      </c>
      <c r="D13" s="6">
        <v>0</v>
      </c>
      <c r="E13" s="11">
        <v>3</v>
      </c>
      <c r="F13" s="8">
        <f t="shared" si="0"/>
        <v>5</v>
      </c>
      <c r="G13" s="68"/>
      <c r="H13" s="73">
        <v>0</v>
      </c>
      <c r="I13" s="6">
        <v>0</v>
      </c>
      <c r="J13" s="11">
        <v>0</v>
      </c>
      <c r="K13" s="8">
        <f t="shared" si="1"/>
        <v>0</v>
      </c>
      <c r="L13" s="57"/>
      <c r="M13" s="74">
        <f t="shared" si="2"/>
        <v>0.4</v>
      </c>
      <c r="N13" s="75">
        <f t="shared" si="3"/>
        <v>0</v>
      </c>
      <c r="O13" s="76">
        <f t="shared" si="4"/>
        <v>0.60000000000000009</v>
      </c>
      <c r="Q13" s="3"/>
      <c r="R13" s="3"/>
      <c r="S13" s="3"/>
    </row>
    <row r="14" spans="2:51" ht="34.799999999999997" customHeight="1" thickBot="1" x14ac:dyDescent="0.35">
      <c r="B14" s="93" t="s">
        <v>31</v>
      </c>
      <c r="C14" s="88">
        <v>27</v>
      </c>
      <c r="D14" s="78">
        <v>1</v>
      </c>
      <c r="E14" s="79">
        <v>41</v>
      </c>
      <c r="F14" s="80">
        <f t="shared" si="0"/>
        <v>69</v>
      </c>
      <c r="G14" s="81"/>
      <c r="H14" s="77">
        <v>4</v>
      </c>
      <c r="I14" s="78">
        <v>0</v>
      </c>
      <c r="J14" s="79">
        <v>3</v>
      </c>
      <c r="K14" s="80">
        <f t="shared" si="1"/>
        <v>7</v>
      </c>
      <c r="L14" s="82"/>
      <c r="M14" s="83">
        <f t="shared" si="2"/>
        <v>0.39130434782608697</v>
      </c>
      <c r="N14" s="84">
        <f t="shared" si="3"/>
        <v>1.4492753623188406E-2</v>
      </c>
      <c r="O14" s="85">
        <f t="shared" si="4"/>
        <v>0.59420289855072461</v>
      </c>
      <c r="Q14" s="3">
        <f t="shared" ref="Q14" si="11">PRODUCT(J14,1/K14)</f>
        <v>0.42857142857142855</v>
      </c>
      <c r="R14" s="3">
        <f t="shared" ref="R14" si="12">PRODUCT(I14,1/K14)</f>
        <v>0</v>
      </c>
      <c r="S14" s="3">
        <f t="shared" ref="S14" si="13">PRODUCT(H14,1/K14)</f>
        <v>0.5714285714285714</v>
      </c>
    </row>
    <row r="15" spans="2:51" ht="24.75" customHeight="1" x14ac:dyDescent="0.3">
      <c r="B15"/>
    </row>
    <row r="17" spans="2:10" x14ac:dyDescent="0.3">
      <c r="B17" s="2"/>
      <c r="C17" s="2"/>
      <c r="D17" s="2"/>
      <c r="E17" s="2"/>
      <c r="G17" s="2"/>
      <c r="H17" s="2"/>
      <c r="I17" s="2"/>
      <c r="J17" s="2"/>
    </row>
    <row r="18" spans="2:10" x14ac:dyDescent="0.3">
      <c r="B18" s="2"/>
      <c r="C18" s="2"/>
      <c r="D18" s="2"/>
      <c r="E18" s="2"/>
      <c r="G18" s="2"/>
      <c r="H18" s="2"/>
      <c r="I18" s="2"/>
      <c r="J18" s="2"/>
    </row>
    <row r="19" spans="2:10" x14ac:dyDescent="0.3">
      <c r="B19" s="2"/>
      <c r="C19" s="2"/>
      <c r="D19" s="2"/>
      <c r="E19" s="2"/>
      <c r="G19" s="2"/>
      <c r="H19" s="2"/>
      <c r="I19" s="2"/>
      <c r="J19" s="2"/>
    </row>
    <row r="20" spans="2:10" x14ac:dyDescent="0.3">
      <c r="B20" s="2"/>
      <c r="C20" s="2"/>
      <c r="D20" s="2"/>
      <c r="E20" s="2"/>
      <c r="G20" s="2"/>
      <c r="H20" s="2"/>
      <c r="I20" s="2"/>
      <c r="J20" s="2"/>
    </row>
    <row r="21" spans="2:10" x14ac:dyDescent="0.3">
      <c r="B21" s="2"/>
      <c r="C21" s="2"/>
      <c r="D21" s="2"/>
      <c r="E21" s="2"/>
      <c r="G21" s="2"/>
      <c r="H21" s="2"/>
      <c r="I21" s="2"/>
      <c r="J21" s="2"/>
    </row>
    <row r="22" spans="2:10" x14ac:dyDescent="0.3">
      <c r="B22" s="2"/>
      <c r="C22" s="2"/>
      <c r="D22" s="2"/>
      <c r="E22" s="2"/>
      <c r="G22" s="2"/>
      <c r="H22" s="2"/>
      <c r="I22" s="2"/>
      <c r="J22" s="2"/>
    </row>
    <row r="23" spans="2:10" x14ac:dyDescent="0.3">
      <c r="B23" s="2"/>
      <c r="C23" s="2"/>
      <c r="D23" s="2"/>
      <c r="E23" s="2"/>
      <c r="G23" s="2"/>
      <c r="H23" s="2"/>
      <c r="I23" s="2"/>
      <c r="J23" s="2"/>
    </row>
    <row r="24" spans="2:10" x14ac:dyDescent="0.3">
      <c r="B24" s="2"/>
    </row>
    <row r="96" spans="21:21" x14ac:dyDescent="0.3">
      <c r="U96" s="1" t="s">
        <v>5</v>
      </c>
    </row>
    <row r="97" spans="33:33" x14ac:dyDescent="0.3">
      <c r="AG97" s="1" t="s">
        <v>4</v>
      </c>
    </row>
  </sheetData>
  <mergeCells count="4">
    <mergeCell ref="B2:O2"/>
    <mergeCell ref="C3:E3"/>
    <mergeCell ref="H3:J3"/>
    <mergeCell ref="M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Svi</vt:lpstr>
      <vt:lpstr>Liste zbirno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User</cp:lastModifiedBy>
  <cp:lastPrinted>2017-03-23T09:05:48Z</cp:lastPrinted>
  <dcterms:created xsi:type="dcterms:W3CDTF">2017-03-23T08:45:22Z</dcterms:created>
  <dcterms:modified xsi:type="dcterms:W3CDTF">2024-06-11T15:43:58Z</dcterms:modified>
</cp:coreProperties>
</file>